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/>
  </bookViews>
  <sheets>
    <sheet name="13. Eszközö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0" i="1" l="1"/>
  <c r="E69" i="1"/>
  <c r="D69" i="1"/>
  <c r="E64" i="1"/>
  <c r="D64" i="1"/>
  <c r="E63" i="1"/>
  <c r="E61" i="1"/>
  <c r="E60" i="1"/>
  <c r="D60" i="1"/>
  <c r="E58" i="1"/>
  <c r="D55" i="1"/>
  <c r="D46" i="1"/>
  <c r="D41" i="1"/>
  <c r="E40" i="1"/>
  <c r="E38" i="1"/>
  <c r="E36" i="1"/>
  <c r="D36" i="1"/>
  <c r="E35" i="1"/>
  <c r="D30" i="1"/>
  <c r="E29" i="1"/>
  <c r="D25" i="1"/>
  <c r="E25" i="1" s="1"/>
  <c r="D20" i="1"/>
  <c r="E19" i="1"/>
  <c r="D15" i="1"/>
  <c r="E15" i="1" s="1"/>
  <c r="E14" i="1"/>
  <c r="E13" i="1"/>
  <c r="E11" i="1"/>
  <c r="E10" i="1"/>
  <c r="D10" i="1"/>
  <c r="E8" i="1"/>
  <c r="D9" i="1" l="1"/>
  <c r="D52" i="1" l="1"/>
  <c r="E9" i="1"/>
  <c r="D71" i="1" l="1"/>
  <c r="E71" i="1" s="1"/>
  <c r="E52" i="1"/>
</calcChain>
</file>

<file path=xl/sharedStrings.xml><?xml version="1.0" encoding="utf-8"?>
<sst xmlns="http://schemas.openxmlformats.org/spreadsheetml/2006/main" count="141" uniqueCount="141">
  <si>
    <r>
      <t xml:space="preserve">TAPOLCA VÁROS ÖNKORMÁNYZATA                                                                                                          2020. évi </t>
    </r>
    <r>
      <rPr>
        <b/>
        <sz val="12"/>
        <rFont val="Times New Roman"/>
        <family val="1"/>
        <charset val="238"/>
      </rPr>
      <t>VAGYONKIMUTATÁSA                                                                                                                                                             a könyvviteli mérlegben szereplő eszközökről</t>
    </r>
  </si>
  <si>
    <t>2020. év</t>
  </si>
  <si>
    <t>Adatok ezer Ft-ban</t>
  </si>
  <si>
    <t>ESZKÖZÖK</t>
  </si>
  <si>
    <t>Sorszám</t>
  </si>
  <si>
    <t>Nyitó</t>
  </si>
  <si>
    <t>Tárgyidőszak</t>
  </si>
  <si>
    <t>Változás %-a</t>
  </si>
  <si>
    <t xml:space="preserve">A </t>
  </si>
  <si>
    <t>B</t>
  </si>
  <si>
    <t>C</t>
  </si>
  <si>
    <t>D</t>
  </si>
  <si>
    <t>E</t>
  </si>
  <si>
    <t xml:space="preserve"> I. Immateriális javak </t>
  </si>
  <si>
    <t>01.</t>
  </si>
  <si>
    <t>II. Tárgyi eszközök (03+08+13+18+23)</t>
  </si>
  <si>
    <t>02.</t>
  </si>
  <si>
    <t>1. Ingatlanok és kapcsolódó vagyoni értékű jogok   (04+05+06+07)</t>
  </si>
  <si>
    <t>03.</t>
  </si>
  <si>
    <t>1.1. Kizárólagos nemzeti vagyonba tartozó (forgalomképtelen) ingatlanok és vagyoni értékű jogok</t>
  </si>
  <si>
    <t>04.</t>
  </si>
  <si>
    <t>1.2. Nemzetgazdasági szempontból kiemelt jelentőségű ingatlanok és kapcsolódó 
       vagyoni értékű jogok</t>
  </si>
  <si>
    <t>05.</t>
  </si>
  <si>
    <t>1.3. Korlátozottan forgalomképes ingatlanok és kapcsolódó vagyoni értékű jogok</t>
  </si>
  <si>
    <t>06.</t>
  </si>
  <si>
    <t>1.4. Üzleti ingatlanok és kapcsolódó vagyoni értékű jogok</t>
  </si>
  <si>
    <t>07.</t>
  </si>
  <si>
    <t>2. Gépek, berendezések, felszerelések, járművek (09+10+11+12)</t>
  </si>
  <si>
    <t>08.</t>
  </si>
  <si>
    <t>2.1. Forgalomképtelen gépek, berendezések, felszerelések, járművek</t>
  </si>
  <si>
    <t>09.</t>
  </si>
  <si>
    <t>2.2. Nemzetgazdasági szempontból kiemelt jelentőségű gépek, berendezések, 
       felszerelések, járművek</t>
  </si>
  <si>
    <t>10.</t>
  </si>
  <si>
    <t>2.3. Korlátozottan forgalomképes gépek, berendezések, felszerelések, járművek</t>
  </si>
  <si>
    <t>11.</t>
  </si>
  <si>
    <t>2.4. Üzleti gépek, berendezések, felszerelések, járművek</t>
  </si>
  <si>
    <t>12.</t>
  </si>
  <si>
    <t>3. Tenyészállatok (14+15+16+17)</t>
  </si>
  <si>
    <t>13.</t>
  </si>
  <si>
    <t>3.1. Forgalomképtelen tenyészállatok</t>
  </si>
  <si>
    <t>14.</t>
  </si>
  <si>
    <t>3.2. Nemzetgazdasági szempontból kiemelt jelentőségű tenyészállatok</t>
  </si>
  <si>
    <t>15.</t>
  </si>
  <si>
    <t>3.3. Korlátozottan forgalomképes tenyészállatok</t>
  </si>
  <si>
    <t>16.</t>
  </si>
  <si>
    <t>3.4. Üzleti tenyészállatok</t>
  </si>
  <si>
    <t>17.</t>
  </si>
  <si>
    <t>4. Beruházások, felújítások (19+20+21+22)</t>
  </si>
  <si>
    <t>18.</t>
  </si>
  <si>
    <t>4.1. Forgalomképtelen beruházások, felújítások</t>
  </si>
  <si>
    <t>19.</t>
  </si>
  <si>
    <t>4.2. Nemzetgazdasági szempontból kiemelt jelentőségű beruházások, felújítások</t>
  </si>
  <si>
    <t>20.</t>
  </si>
  <si>
    <t>4.3. Korlátozottan forgalomképes beruházások, felújítások</t>
  </si>
  <si>
    <t>21.</t>
  </si>
  <si>
    <t>4.4. Üzleti beruházások, felújítások</t>
  </si>
  <si>
    <t>22.</t>
  </si>
  <si>
    <t>5. Tárgyi eszközök értékhelyesbítése (24+25+26+27)</t>
  </si>
  <si>
    <t>23.</t>
  </si>
  <si>
    <t>5.1. Forgalomképtelen tárgyi eszközök értékhelyesbítése</t>
  </si>
  <si>
    <t>24.</t>
  </si>
  <si>
    <t>5.2. Nemzetgazdasági szempontból kiemelt jelentőségű tárgyi eszközök 
       értékhelyesbítése</t>
  </si>
  <si>
    <t>25.</t>
  </si>
  <si>
    <t>5.3. Korlátozottan forgalomképes tárgyi eszközök értékhelyesbítése</t>
  </si>
  <si>
    <t>26.</t>
  </si>
  <si>
    <t>5.4. Üzleti tárgyi eszközök értékhelyesbítése</t>
  </si>
  <si>
    <t>27.</t>
  </si>
  <si>
    <t>III. Befektetett pénzügyi eszközök (29+34+39)</t>
  </si>
  <si>
    <t>28.</t>
  </si>
  <si>
    <t>1. Tartós részesedések (30+31+32+33)</t>
  </si>
  <si>
    <t>29.</t>
  </si>
  <si>
    <t>1.1. Forgalomképtelen tartós részesedések</t>
  </si>
  <si>
    <t>30.</t>
  </si>
  <si>
    <t>1.2. Nemzetgazdasági szempontból kiemelt jelentőségű tartós részesedések</t>
  </si>
  <si>
    <t>31.</t>
  </si>
  <si>
    <t>1.3. Korlátozottan forgalomképes tartós részesedések</t>
  </si>
  <si>
    <t>32.</t>
  </si>
  <si>
    <t>1.4. Üzleti tartós részesedések</t>
  </si>
  <si>
    <t>33.</t>
  </si>
  <si>
    <t>2. Tartós hitelviszonyt megtestesítő értékpapírok (35+36+37+38)</t>
  </si>
  <si>
    <t>34.</t>
  </si>
  <si>
    <t>2.1. Forgalomképtelen tartós hitelviszonyt megtestesítő értékpapírok</t>
  </si>
  <si>
    <t>35.</t>
  </si>
  <si>
    <t>2.2. Nemzetgazdasági szempontból kiemelt jelentőségű tartós hitelviszonyt 
       megtestesítő értékpapírok</t>
  </si>
  <si>
    <t>36.</t>
  </si>
  <si>
    <t>2.3. Korlátozottan forgalomképes tartós hitelviszonyt megtestesítő értékpapírok</t>
  </si>
  <si>
    <t>37.</t>
  </si>
  <si>
    <t>2.4. Üzleti tartós hitelviszonyt megtestesítő értékpapírok</t>
  </si>
  <si>
    <t>38.</t>
  </si>
  <si>
    <t>3. Befektetett pénzügyi eszközök értékhelyesbítése (40+41+42+43)</t>
  </si>
  <si>
    <t>39.</t>
  </si>
  <si>
    <t>3.1. Forgalomképtelen befektetett pénzügyi eszközök értékhelyesbítése</t>
  </si>
  <si>
    <t>40.</t>
  </si>
  <si>
    <t>3.2. Nemzetgazdasági szempontból kiemelt jelentőségű befektetett pénzügyi 
       eszközök értékhelyesbítése</t>
  </si>
  <si>
    <t>41.</t>
  </si>
  <si>
    <t>3.3. Korlátozottan forgalomképes befektetett pénzügyi eszközök értékhelyesbítése</t>
  </si>
  <si>
    <t>42.</t>
  </si>
  <si>
    <t>3.4. Üzleti befektetett pénzügyi eszközök értékhelyesbítése</t>
  </si>
  <si>
    <t>43.</t>
  </si>
  <si>
    <t>IV. Koncesszióba, vagyonkezelésbe adott eszközök</t>
  </si>
  <si>
    <t>44.</t>
  </si>
  <si>
    <t>A) NEMZETI VAGYONBA TARTOZÓ BEFEKTETETT ESZKÖZÖK 
     (01+02+28+44)</t>
  </si>
  <si>
    <t>45.</t>
  </si>
  <si>
    <t>I. Készletek</t>
  </si>
  <si>
    <t>46.</t>
  </si>
  <si>
    <t>II. Értékpapírok</t>
  </si>
  <si>
    <t>47.</t>
  </si>
  <si>
    <t>B) NEMZETI VAGYONBA TARTOZÓ FORGÓESZKÖZÖK (46+47)</t>
  </si>
  <si>
    <t>48.</t>
  </si>
  <si>
    <t>I. Lekötött bankbetétek</t>
  </si>
  <si>
    <t>49.</t>
  </si>
  <si>
    <t>II. Pénztárak, csekkek, betétkönyvek</t>
  </si>
  <si>
    <t>50.</t>
  </si>
  <si>
    <t>III. Forintszámlák</t>
  </si>
  <si>
    <t>51.</t>
  </si>
  <si>
    <t>IV. Devizaszámlák</t>
  </si>
  <si>
    <t>52.</t>
  </si>
  <si>
    <t>C) PÉNZESZKÖZÖK (49+50+51+52)</t>
  </si>
  <si>
    <t>53.</t>
  </si>
  <si>
    <t>I. Költségvetési évben esedékes követelések</t>
  </si>
  <si>
    <t>54.</t>
  </si>
  <si>
    <t>II. Költségvetési évet követően esedékes követelések</t>
  </si>
  <si>
    <t>55.</t>
  </si>
  <si>
    <t>III. Követelés jellegű sajátos elszámolások</t>
  </si>
  <si>
    <t>56.</t>
  </si>
  <si>
    <t>D) KÖVETELÉSEK (54+55+56)</t>
  </si>
  <si>
    <t>57.</t>
  </si>
  <si>
    <t>I. Előzetesen felszámított általános forgalmi adó elszámolása</t>
  </si>
  <si>
    <t>58.</t>
  </si>
  <si>
    <t>II. Fizetendő általános forgalmi adó elszámolása</t>
  </si>
  <si>
    <t>59.</t>
  </si>
  <si>
    <t>III. December havi illetmények, munkabérek elszámolása</t>
  </si>
  <si>
    <t>60.</t>
  </si>
  <si>
    <t>IV. Utalványok, bérletek és más hasonló, készpénz-helyettesítő fizetési 
     eszköznek nem minősülő eszközök elszámolásai</t>
  </si>
  <si>
    <t>61.</t>
  </si>
  <si>
    <t>E) EGYÉB SAJÁTOS ESZKÖZOLDALI ELSZÁMOLÁSOK (58+59)</t>
  </si>
  <si>
    <t>62.</t>
  </si>
  <si>
    <t>F) AKTÍV IDŐBELI ELHATÁROLÁSOK</t>
  </si>
  <si>
    <t>63.</t>
  </si>
  <si>
    <t>ESZKÖZÖK ÖSSZESEN  (45+48+53+57+60+61)</t>
  </si>
  <si>
    <t>64.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</si>
</sst>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#,###__;\-#,###__"/>
    <numFmt numFmtId="166" formatCode="0.0%"/>
  </numFmts>
  <fonts count="15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 CE"/>
      <charset val="238"/>
    </font>
    <font>
      <b/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sz val="10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i/>
      <sz val="9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 CE"/>
      <family val="1"/>
      <charset val="238"/>
    </font>
    <font>
      <i/>
      <sz val="8"/>
      <name val="Times New Roman"/>
      <family val="1"/>
      <charset val="238"/>
    </font>
    <font>
      <sz val="12"/>
      <color indexed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9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1"/>
    <xf numFmtId="0" fontId="4" fillId="0" borderId="1" xfId="0" applyFont="1" applyBorder="1" applyAlignment="1">
      <alignment horizontal="right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6" fillId="2" borderId="2" xfId="1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textRotation="90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1" fillId="0" borderId="2" xfId="1" applyFont="1" applyBorder="1" applyAlignment="1">
      <alignment vertical="center" wrapText="1"/>
    </xf>
    <xf numFmtId="164" fontId="12" fillId="0" borderId="3" xfId="2" applyNumberFormat="1" applyFont="1" applyBorder="1" applyAlignment="1">
      <alignment horizontal="center" vertical="center"/>
    </xf>
    <xf numFmtId="165" fontId="11" fillId="0" borderId="9" xfId="1" applyNumberFormat="1" applyFont="1" applyBorder="1" applyAlignment="1" applyProtection="1">
      <alignment horizontal="right" vertical="center" wrapText="1"/>
      <protection locked="0"/>
    </xf>
    <xf numFmtId="166" fontId="11" fillId="0" borderId="10" xfId="1" applyNumberFormat="1" applyFont="1" applyBorder="1" applyAlignment="1" applyProtection="1">
      <alignment horizontal="right" vertical="center" wrapText="1"/>
      <protection locked="0"/>
    </xf>
    <xf numFmtId="0" fontId="1" fillId="0" borderId="0" xfId="1" applyAlignment="1">
      <alignment vertical="center"/>
    </xf>
    <xf numFmtId="0" fontId="11" fillId="0" borderId="11" xfId="1" applyFont="1" applyBorder="1" applyAlignment="1">
      <alignment vertical="center" wrapText="1"/>
    </xf>
    <xf numFmtId="164" fontId="12" fillId="0" borderId="12" xfId="2" applyNumberFormat="1" applyFont="1" applyBorder="1" applyAlignment="1">
      <alignment horizontal="center" vertical="center"/>
    </xf>
    <xf numFmtId="165" fontId="11" fillId="0" borderId="12" xfId="1" applyNumberFormat="1" applyFont="1" applyBorder="1" applyAlignment="1" applyProtection="1">
      <alignment horizontal="right" vertical="center" wrapText="1"/>
      <protection locked="0"/>
    </xf>
    <xf numFmtId="166" fontId="11" fillId="0" borderId="5" xfId="1" applyNumberFormat="1" applyFont="1" applyBorder="1" applyAlignment="1" applyProtection="1">
      <alignment horizontal="right" vertical="center" wrapText="1"/>
      <protection locked="0"/>
    </xf>
    <xf numFmtId="166" fontId="11" fillId="0" borderId="13" xfId="1" applyNumberFormat="1" applyFont="1" applyBorder="1" applyAlignment="1" applyProtection="1">
      <alignment horizontal="right" vertical="center" wrapText="1"/>
      <protection locked="0"/>
    </xf>
    <xf numFmtId="0" fontId="13" fillId="0" borderId="11" xfId="1" applyFont="1" applyBorder="1" applyAlignment="1">
      <alignment horizontal="left" vertical="center" wrapText="1" indent="1"/>
    </xf>
    <xf numFmtId="165" fontId="13" fillId="0" borderId="12" xfId="1" applyNumberFormat="1" applyFont="1" applyBorder="1" applyAlignment="1" applyProtection="1">
      <alignment horizontal="right" vertical="center" wrapText="1"/>
      <protection locked="0"/>
    </xf>
    <xf numFmtId="165" fontId="13" fillId="0" borderId="12" xfId="1" applyNumberFormat="1" applyFont="1" applyFill="1" applyBorder="1" applyAlignment="1" applyProtection="1">
      <alignment horizontal="right" vertical="center" wrapText="1"/>
      <protection locked="0"/>
    </xf>
    <xf numFmtId="166" fontId="13" fillId="0" borderId="5" xfId="1" applyNumberFormat="1" applyFont="1" applyBorder="1" applyAlignment="1" applyProtection="1">
      <alignment horizontal="right" vertical="center" wrapText="1"/>
      <protection locked="0"/>
    </xf>
    <xf numFmtId="165" fontId="1" fillId="0" borderId="0" xfId="1" applyNumberFormat="1" applyAlignment="1">
      <alignment vertical="center"/>
    </xf>
    <xf numFmtId="165" fontId="11" fillId="0" borderId="12" xfId="1" applyNumberFormat="1" applyFont="1" applyFill="1" applyBorder="1" applyAlignment="1" applyProtection="1">
      <alignment horizontal="right" vertical="center" wrapText="1"/>
      <protection locked="0"/>
    </xf>
    <xf numFmtId="166" fontId="13" fillId="0" borderId="13" xfId="1" applyNumberFormat="1" applyFont="1" applyBorder="1" applyAlignment="1" applyProtection="1">
      <alignment horizontal="right" vertical="center" wrapText="1"/>
      <protection locked="0"/>
    </xf>
    <xf numFmtId="0" fontId="11" fillId="0" borderId="6" xfId="1" applyFont="1" applyBorder="1" applyAlignment="1">
      <alignment vertical="center" wrapText="1"/>
    </xf>
    <xf numFmtId="164" fontId="12" fillId="0" borderId="7" xfId="2" applyNumberFormat="1" applyFont="1" applyBorder="1" applyAlignment="1">
      <alignment horizontal="center" vertical="center"/>
    </xf>
    <xf numFmtId="165" fontId="11" fillId="0" borderId="7" xfId="1" applyNumberFormat="1" applyFont="1" applyBorder="1" applyAlignment="1" applyProtection="1">
      <alignment horizontal="right" vertical="center" wrapText="1"/>
      <protection locked="0"/>
    </xf>
    <xf numFmtId="166" fontId="11" fillId="0" borderId="8" xfId="1" applyNumberFormat="1" applyFont="1" applyBorder="1" applyAlignment="1" applyProtection="1">
      <alignment horizontal="right" vertical="center" wrapText="1"/>
      <protection locked="0"/>
    </xf>
    <xf numFmtId="0" fontId="14" fillId="0" borderId="0" xfId="1" applyFont="1"/>
    <xf numFmtId="0" fontId="1" fillId="0" borderId="0" xfId="1" applyAlignment="1">
      <alignment horizontal="center"/>
    </xf>
  </cellXfs>
  <cellStyles count="3">
    <cellStyle name="Normál" xfId="0" builtinId="0"/>
    <cellStyle name="Normál_VAGYONK" xfId="2"/>
    <cellStyle name="Normál_VAGYONKIM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sqref="A1:XFD1048576"/>
    </sheetView>
  </sheetViews>
  <sheetFormatPr defaultColWidth="12" defaultRowHeight="15.75" x14ac:dyDescent="0.25"/>
  <cols>
    <col min="1" max="1" width="57.7109375" style="3" customWidth="1"/>
    <col min="2" max="2" width="6.140625" style="37" customWidth="1"/>
    <col min="3" max="4" width="12.140625" style="3" customWidth="1"/>
    <col min="5" max="5" width="12.140625" style="38" customWidth="1"/>
    <col min="6" max="16384" width="12" style="3"/>
  </cols>
  <sheetData>
    <row r="1" spans="1:7" ht="49.5" customHeight="1" x14ac:dyDescent="0.25">
      <c r="A1" s="1" t="s">
        <v>0</v>
      </c>
      <c r="B1" s="2"/>
      <c r="C1" s="2"/>
      <c r="D1" s="2"/>
      <c r="E1" s="2"/>
    </row>
    <row r="2" spans="1:7" x14ac:dyDescent="0.25">
      <c r="A2" s="2"/>
      <c r="B2" s="2"/>
      <c r="C2" s="2"/>
      <c r="D2" s="2"/>
      <c r="E2" s="2"/>
    </row>
    <row r="3" spans="1:7" ht="16.5" customHeight="1" thickBot="1" x14ac:dyDescent="0.3">
      <c r="A3" s="4" t="s">
        <v>1</v>
      </c>
      <c r="B3" s="5"/>
      <c r="C3" s="5"/>
      <c r="D3" s="6" t="s">
        <v>2</v>
      </c>
      <c r="E3" s="6"/>
    </row>
    <row r="4" spans="1:7" ht="15.75" customHeight="1" thickBot="1" x14ac:dyDescent="0.3">
      <c r="A4" s="7" t="s">
        <v>3</v>
      </c>
      <c r="B4" s="8" t="s">
        <v>4</v>
      </c>
      <c r="C4" s="9" t="s">
        <v>5</v>
      </c>
      <c r="D4" s="9" t="s">
        <v>6</v>
      </c>
      <c r="E4" s="10" t="s">
        <v>7</v>
      </c>
    </row>
    <row r="5" spans="1:7" ht="11.25" customHeight="1" thickBot="1" x14ac:dyDescent="0.3">
      <c r="A5" s="7"/>
      <c r="B5" s="8"/>
      <c r="C5" s="9"/>
      <c r="D5" s="9"/>
      <c r="E5" s="10"/>
    </row>
    <row r="6" spans="1:7" ht="15.75" customHeight="1" x14ac:dyDescent="0.25">
      <c r="A6" s="7"/>
      <c r="B6" s="8"/>
      <c r="C6" s="11"/>
      <c r="D6" s="11"/>
      <c r="E6" s="11"/>
    </row>
    <row r="7" spans="1:7" s="15" customFormat="1" ht="16.5" thickBot="1" x14ac:dyDescent="0.3">
      <c r="A7" s="12" t="s">
        <v>8</v>
      </c>
      <c r="B7" s="13" t="s">
        <v>9</v>
      </c>
      <c r="C7" s="13" t="s">
        <v>10</v>
      </c>
      <c r="D7" s="13" t="s">
        <v>11</v>
      </c>
      <c r="E7" s="14" t="s">
        <v>12</v>
      </c>
    </row>
    <row r="8" spans="1:7" s="20" customFormat="1" x14ac:dyDescent="0.25">
      <c r="A8" s="16" t="s">
        <v>13</v>
      </c>
      <c r="B8" s="17" t="s">
        <v>14</v>
      </c>
      <c r="C8" s="18">
        <v>19151</v>
      </c>
      <c r="D8" s="18">
        <v>15814</v>
      </c>
      <c r="E8" s="19">
        <f>(D8/C8)</f>
        <v>0.82575322437470633</v>
      </c>
    </row>
    <row r="9" spans="1:7" s="20" customFormat="1" x14ac:dyDescent="0.25">
      <c r="A9" s="21" t="s">
        <v>15</v>
      </c>
      <c r="B9" s="22" t="s">
        <v>16</v>
      </c>
      <c r="C9" s="23">
        <v>12458367</v>
      </c>
      <c r="D9" s="23">
        <f>+D10+D15+D20+D25+D30</f>
        <v>12367284</v>
      </c>
      <c r="E9" s="24">
        <f>(D9/C9)</f>
        <v>0.99268900972334495</v>
      </c>
    </row>
    <row r="10" spans="1:7" s="20" customFormat="1" x14ac:dyDescent="0.25">
      <c r="A10" s="21" t="s">
        <v>17</v>
      </c>
      <c r="B10" s="22" t="s">
        <v>18</v>
      </c>
      <c r="C10" s="23">
        <v>9418216</v>
      </c>
      <c r="D10" s="23">
        <f>SUM(D11:D14)</f>
        <v>9322890</v>
      </c>
      <c r="E10" s="25">
        <f>(D10/C10)</f>
        <v>0.98987855024773275</v>
      </c>
    </row>
    <row r="11" spans="1:7" s="20" customFormat="1" ht="22.5" x14ac:dyDescent="0.25">
      <c r="A11" s="26" t="s">
        <v>19</v>
      </c>
      <c r="B11" s="22" t="s">
        <v>20</v>
      </c>
      <c r="C11" s="27">
        <v>3290240</v>
      </c>
      <c r="D11" s="28">
        <v>3205235</v>
      </c>
      <c r="E11" s="29">
        <f>(D11/C11)</f>
        <v>0.97416449863839716</v>
      </c>
      <c r="G11" s="30"/>
    </row>
    <row r="12" spans="1:7" s="20" customFormat="1" ht="26.25" customHeight="1" x14ac:dyDescent="0.25">
      <c r="A12" s="26" t="s">
        <v>21</v>
      </c>
      <c r="B12" s="22" t="s">
        <v>22</v>
      </c>
      <c r="C12" s="23"/>
      <c r="D12" s="31"/>
      <c r="E12" s="25"/>
    </row>
    <row r="13" spans="1:7" s="20" customFormat="1" ht="22.5" x14ac:dyDescent="0.25">
      <c r="A13" s="26" t="s">
        <v>23</v>
      </c>
      <c r="B13" s="22" t="s">
        <v>24</v>
      </c>
      <c r="C13" s="27">
        <v>4542874</v>
      </c>
      <c r="D13" s="28">
        <v>4523896</v>
      </c>
      <c r="E13" s="29">
        <f>(D13/C13)</f>
        <v>0.99582246833172128</v>
      </c>
    </row>
    <row r="14" spans="1:7" s="20" customFormat="1" x14ac:dyDescent="0.25">
      <c r="A14" s="26" t="s">
        <v>25</v>
      </c>
      <c r="B14" s="22" t="s">
        <v>26</v>
      </c>
      <c r="C14" s="27">
        <v>1585102</v>
      </c>
      <c r="D14" s="28">
        <v>1593759</v>
      </c>
      <c r="E14" s="32">
        <f>(D14/C14)</f>
        <v>1.0054614781887854</v>
      </c>
    </row>
    <row r="15" spans="1:7" s="20" customFormat="1" x14ac:dyDescent="0.25">
      <c r="A15" s="21" t="s">
        <v>27</v>
      </c>
      <c r="B15" s="22" t="s">
        <v>28</v>
      </c>
      <c r="C15" s="23">
        <v>246281</v>
      </c>
      <c r="D15" s="23">
        <f>+D16+D17+D18+D19</f>
        <v>201695</v>
      </c>
      <c r="E15" s="24">
        <f>(D15/C15)</f>
        <v>0.81896289198111105</v>
      </c>
    </row>
    <row r="16" spans="1:7" s="20" customFormat="1" x14ac:dyDescent="0.25">
      <c r="A16" s="26" t="s">
        <v>29</v>
      </c>
      <c r="B16" s="22" t="s">
        <v>30</v>
      </c>
      <c r="C16" s="23"/>
      <c r="D16" s="23"/>
      <c r="E16" s="25"/>
    </row>
    <row r="17" spans="1:5" s="20" customFormat="1" ht="22.5" x14ac:dyDescent="0.25">
      <c r="A17" s="26" t="s">
        <v>31</v>
      </c>
      <c r="B17" s="22" t="s">
        <v>32</v>
      </c>
      <c r="C17" s="23"/>
      <c r="D17" s="23"/>
      <c r="E17" s="24"/>
    </row>
    <row r="18" spans="1:5" s="20" customFormat="1" x14ac:dyDescent="0.25">
      <c r="A18" s="26" t="s">
        <v>33</v>
      </c>
      <c r="B18" s="22" t="s">
        <v>34</v>
      </c>
      <c r="C18" s="23"/>
      <c r="D18" s="23"/>
      <c r="E18" s="24"/>
    </row>
    <row r="19" spans="1:5" s="20" customFormat="1" x14ac:dyDescent="0.25">
      <c r="A19" s="26" t="s">
        <v>35</v>
      </c>
      <c r="B19" s="22" t="s">
        <v>36</v>
      </c>
      <c r="C19" s="27">
        <v>246281</v>
      </c>
      <c r="D19" s="27">
        <v>201695</v>
      </c>
      <c r="E19" s="25">
        <f>(D19/C19)</f>
        <v>0.81896289198111105</v>
      </c>
    </row>
    <row r="20" spans="1:5" s="20" customFormat="1" x14ac:dyDescent="0.25">
      <c r="A20" s="21" t="s">
        <v>37</v>
      </c>
      <c r="B20" s="22" t="s">
        <v>38</v>
      </c>
      <c r="C20" s="23">
        <v>0</v>
      </c>
      <c r="D20" s="23">
        <f>SUM(D21:D24)</f>
        <v>0</v>
      </c>
      <c r="E20" s="24"/>
    </row>
    <row r="21" spans="1:5" s="20" customFormat="1" x14ac:dyDescent="0.25">
      <c r="A21" s="26" t="s">
        <v>39</v>
      </c>
      <c r="B21" s="22" t="s">
        <v>40</v>
      </c>
      <c r="C21" s="23"/>
      <c r="D21" s="23"/>
      <c r="E21" s="25"/>
    </row>
    <row r="22" spans="1:5" s="20" customFormat="1" x14ac:dyDescent="0.25">
      <c r="A22" s="26" t="s">
        <v>41</v>
      </c>
      <c r="B22" s="22" t="s">
        <v>42</v>
      </c>
      <c r="C22" s="23"/>
      <c r="D22" s="23"/>
      <c r="E22" s="24"/>
    </row>
    <row r="23" spans="1:5" s="20" customFormat="1" x14ac:dyDescent="0.25">
      <c r="A23" s="26" t="s">
        <v>43</v>
      </c>
      <c r="B23" s="22" t="s">
        <v>44</v>
      </c>
      <c r="C23" s="23"/>
      <c r="D23" s="23"/>
      <c r="E23" s="25"/>
    </row>
    <row r="24" spans="1:5" s="20" customFormat="1" x14ac:dyDescent="0.25">
      <c r="A24" s="26" t="s">
        <v>45</v>
      </c>
      <c r="B24" s="22" t="s">
        <v>46</v>
      </c>
      <c r="C24" s="23"/>
      <c r="D24" s="23"/>
      <c r="E24" s="24"/>
    </row>
    <row r="25" spans="1:5" s="20" customFormat="1" x14ac:dyDescent="0.25">
      <c r="A25" s="21" t="s">
        <v>47</v>
      </c>
      <c r="B25" s="22" t="s">
        <v>48</v>
      </c>
      <c r="C25" s="23">
        <v>2793870</v>
      </c>
      <c r="D25" s="23">
        <f>SUM(D26:D29)</f>
        <v>2842699</v>
      </c>
      <c r="E25" s="25">
        <f>(D25/C25)</f>
        <v>1.0174771911363092</v>
      </c>
    </row>
    <row r="26" spans="1:5" s="20" customFormat="1" x14ac:dyDescent="0.25">
      <c r="A26" s="26" t="s">
        <v>49</v>
      </c>
      <c r="B26" s="22" t="s">
        <v>50</v>
      </c>
      <c r="C26" s="23"/>
      <c r="D26" s="23"/>
      <c r="E26" s="24"/>
    </row>
    <row r="27" spans="1:5" s="20" customFormat="1" x14ac:dyDescent="0.25">
      <c r="A27" s="26" t="s">
        <v>51</v>
      </c>
      <c r="B27" s="22" t="s">
        <v>52</v>
      </c>
      <c r="C27" s="23"/>
      <c r="D27" s="23"/>
      <c r="E27" s="25"/>
    </row>
    <row r="28" spans="1:5" s="20" customFormat="1" x14ac:dyDescent="0.25">
      <c r="A28" s="26" t="s">
        <v>53</v>
      </c>
      <c r="B28" s="22" t="s">
        <v>54</v>
      </c>
      <c r="C28" s="23"/>
      <c r="D28" s="23"/>
      <c r="E28" s="24"/>
    </row>
    <row r="29" spans="1:5" s="20" customFormat="1" x14ac:dyDescent="0.25">
      <c r="A29" s="26" t="s">
        <v>55</v>
      </c>
      <c r="B29" s="22" t="s">
        <v>56</v>
      </c>
      <c r="C29" s="27">
        <v>2793870</v>
      </c>
      <c r="D29" s="27">
        <v>2842699</v>
      </c>
      <c r="E29" s="32">
        <f>(D29/C29)</f>
        <v>1.0174771911363092</v>
      </c>
    </row>
    <row r="30" spans="1:5" s="20" customFormat="1" x14ac:dyDescent="0.25">
      <c r="A30" s="21" t="s">
        <v>57</v>
      </c>
      <c r="B30" s="22" t="s">
        <v>58</v>
      </c>
      <c r="C30" s="23">
        <v>0</v>
      </c>
      <c r="D30" s="23">
        <f>SUM(D31:D34)</f>
        <v>0</v>
      </c>
      <c r="E30" s="24"/>
    </row>
    <row r="31" spans="1:5" s="20" customFormat="1" x14ac:dyDescent="0.25">
      <c r="A31" s="26" t="s">
        <v>59</v>
      </c>
      <c r="B31" s="22" t="s">
        <v>60</v>
      </c>
      <c r="C31" s="23"/>
      <c r="D31" s="23"/>
      <c r="E31" s="25"/>
    </row>
    <row r="32" spans="1:5" s="20" customFormat="1" ht="22.5" x14ac:dyDescent="0.25">
      <c r="A32" s="26" t="s">
        <v>61</v>
      </c>
      <c r="B32" s="22" t="s">
        <v>62</v>
      </c>
      <c r="C32" s="23"/>
      <c r="D32" s="23"/>
      <c r="E32" s="24"/>
    </row>
    <row r="33" spans="1:5" s="20" customFormat="1" x14ac:dyDescent="0.25">
      <c r="A33" s="26" t="s">
        <v>63</v>
      </c>
      <c r="B33" s="22" t="s">
        <v>64</v>
      </c>
      <c r="C33" s="23"/>
      <c r="D33" s="23"/>
      <c r="E33" s="25"/>
    </row>
    <row r="34" spans="1:5" s="20" customFormat="1" x14ac:dyDescent="0.25">
      <c r="A34" s="26" t="s">
        <v>65</v>
      </c>
      <c r="B34" s="22" t="s">
        <v>66</v>
      </c>
      <c r="C34" s="23"/>
      <c r="D34" s="23"/>
      <c r="E34" s="24"/>
    </row>
    <row r="35" spans="1:5" s="20" customFormat="1" x14ac:dyDescent="0.25">
      <c r="A35" s="21" t="s">
        <v>67</v>
      </c>
      <c r="B35" s="22" t="s">
        <v>68</v>
      </c>
      <c r="C35" s="23">
        <v>1458844</v>
      </c>
      <c r="D35" s="23">
        <v>1458844</v>
      </c>
      <c r="E35" s="25">
        <f>(D35/C35)</f>
        <v>1</v>
      </c>
    </row>
    <row r="36" spans="1:5" s="20" customFormat="1" x14ac:dyDescent="0.25">
      <c r="A36" s="21" t="s">
        <v>69</v>
      </c>
      <c r="B36" s="22" t="s">
        <v>70</v>
      </c>
      <c r="C36" s="23">
        <v>1458844</v>
      </c>
      <c r="D36" s="23">
        <f>SUM(D37:D40)</f>
        <v>1458844</v>
      </c>
      <c r="E36" s="24">
        <f>(D36/C36)</f>
        <v>1</v>
      </c>
    </row>
    <row r="37" spans="1:5" s="20" customFormat="1" x14ac:dyDescent="0.25">
      <c r="A37" s="26" t="s">
        <v>71</v>
      </c>
      <c r="B37" s="22" t="s">
        <v>72</v>
      </c>
      <c r="C37" s="23"/>
      <c r="D37" s="23"/>
      <c r="E37" s="25"/>
    </row>
    <row r="38" spans="1:5" s="20" customFormat="1" x14ac:dyDescent="0.25">
      <c r="A38" s="26" t="s">
        <v>73</v>
      </c>
      <c r="B38" s="22" t="s">
        <v>74</v>
      </c>
      <c r="C38" s="27">
        <v>410124</v>
      </c>
      <c r="D38" s="27">
        <v>410124</v>
      </c>
      <c r="E38" s="29">
        <f>(D38/C38)</f>
        <v>1</v>
      </c>
    </row>
    <row r="39" spans="1:5" s="20" customFormat="1" x14ac:dyDescent="0.25">
      <c r="A39" s="26" t="s">
        <v>75</v>
      </c>
      <c r="B39" s="22" t="s">
        <v>76</v>
      </c>
      <c r="C39" s="23"/>
      <c r="D39" s="23"/>
      <c r="E39" s="25"/>
    </row>
    <row r="40" spans="1:5" s="20" customFormat="1" x14ac:dyDescent="0.25">
      <c r="A40" s="26" t="s">
        <v>77</v>
      </c>
      <c r="B40" s="22" t="s">
        <v>78</v>
      </c>
      <c r="C40" s="27">
        <v>1048720</v>
      </c>
      <c r="D40" s="27">
        <v>1048720</v>
      </c>
      <c r="E40" s="29">
        <f>(D40/C40)</f>
        <v>1</v>
      </c>
    </row>
    <row r="41" spans="1:5" s="20" customFormat="1" x14ac:dyDescent="0.25">
      <c r="A41" s="21" t="s">
        <v>79</v>
      </c>
      <c r="B41" s="22" t="s">
        <v>80</v>
      </c>
      <c r="C41" s="23">
        <v>0</v>
      </c>
      <c r="D41" s="23">
        <f>SUM(D42:D45)</f>
        <v>0</v>
      </c>
      <c r="E41" s="25"/>
    </row>
    <row r="42" spans="1:5" s="20" customFormat="1" x14ac:dyDescent="0.25">
      <c r="A42" s="26" t="s">
        <v>81</v>
      </c>
      <c r="B42" s="22" t="s">
        <v>82</v>
      </c>
      <c r="C42" s="23"/>
      <c r="D42" s="23"/>
      <c r="E42" s="24"/>
    </row>
    <row r="43" spans="1:5" s="20" customFormat="1" ht="22.5" x14ac:dyDescent="0.25">
      <c r="A43" s="26" t="s">
        <v>83</v>
      </c>
      <c r="B43" s="22" t="s">
        <v>84</v>
      </c>
      <c r="C43" s="23"/>
      <c r="D43" s="23"/>
      <c r="E43" s="25"/>
    </row>
    <row r="44" spans="1:5" s="20" customFormat="1" x14ac:dyDescent="0.25">
      <c r="A44" s="26" t="s">
        <v>85</v>
      </c>
      <c r="B44" s="22" t="s">
        <v>86</v>
      </c>
      <c r="C44" s="23"/>
      <c r="D44" s="23"/>
      <c r="E44" s="24"/>
    </row>
    <row r="45" spans="1:5" s="20" customFormat="1" x14ac:dyDescent="0.25">
      <c r="A45" s="26" t="s">
        <v>87</v>
      </c>
      <c r="B45" s="22" t="s">
        <v>88</v>
      </c>
      <c r="C45" s="23"/>
      <c r="D45" s="23"/>
      <c r="E45" s="24"/>
    </row>
    <row r="46" spans="1:5" s="20" customFormat="1" x14ac:dyDescent="0.25">
      <c r="A46" s="21" t="s">
        <v>89</v>
      </c>
      <c r="B46" s="22" t="s">
        <v>90</v>
      </c>
      <c r="C46" s="23">
        <v>0</v>
      </c>
      <c r="D46" s="23">
        <f>SUM(D47:D50)</f>
        <v>0</v>
      </c>
      <c r="E46" s="25"/>
    </row>
    <row r="47" spans="1:5" s="20" customFormat="1" x14ac:dyDescent="0.25">
      <c r="A47" s="26" t="s">
        <v>91</v>
      </c>
      <c r="B47" s="22" t="s">
        <v>92</v>
      </c>
      <c r="C47" s="23"/>
      <c r="D47" s="23"/>
      <c r="E47" s="24"/>
    </row>
    <row r="48" spans="1:5" s="20" customFormat="1" ht="22.5" x14ac:dyDescent="0.25">
      <c r="A48" s="26" t="s">
        <v>93</v>
      </c>
      <c r="B48" s="22" t="s">
        <v>94</v>
      </c>
      <c r="C48" s="23"/>
      <c r="D48" s="23"/>
      <c r="E48" s="25"/>
    </row>
    <row r="49" spans="1:5" s="20" customFormat="1" x14ac:dyDescent="0.25">
      <c r="A49" s="26" t="s">
        <v>95</v>
      </c>
      <c r="B49" s="22" t="s">
        <v>96</v>
      </c>
      <c r="C49" s="23"/>
      <c r="D49" s="23"/>
      <c r="E49" s="24"/>
    </row>
    <row r="50" spans="1:5" s="20" customFormat="1" x14ac:dyDescent="0.25">
      <c r="A50" s="26" t="s">
        <v>97</v>
      </c>
      <c r="B50" s="22" t="s">
        <v>98</v>
      </c>
      <c r="C50" s="23"/>
      <c r="D50" s="23"/>
      <c r="E50" s="25"/>
    </row>
    <row r="51" spans="1:5" s="20" customFormat="1" x14ac:dyDescent="0.25">
      <c r="A51" s="21" t="s">
        <v>99</v>
      </c>
      <c r="B51" s="22" t="s">
        <v>100</v>
      </c>
      <c r="C51" s="23"/>
      <c r="D51" s="23"/>
      <c r="E51" s="24"/>
    </row>
    <row r="52" spans="1:5" s="20" customFormat="1" ht="21" x14ac:dyDescent="0.25">
      <c r="A52" s="21" t="s">
        <v>101</v>
      </c>
      <c r="B52" s="22" t="s">
        <v>102</v>
      </c>
      <c r="C52" s="23">
        <v>13936362</v>
      </c>
      <c r="D52" s="23">
        <f>SUM(D8,D9,D35,D51)</f>
        <v>13841942</v>
      </c>
      <c r="E52" s="24">
        <f>(D52/C52)</f>
        <v>0.99322491766502619</v>
      </c>
    </row>
    <row r="53" spans="1:5" s="20" customFormat="1" x14ac:dyDescent="0.25">
      <c r="A53" s="21" t="s">
        <v>103</v>
      </c>
      <c r="B53" s="22" t="s">
        <v>104</v>
      </c>
      <c r="C53" s="23"/>
      <c r="D53" s="23"/>
      <c r="E53" s="25"/>
    </row>
    <row r="54" spans="1:5" s="20" customFormat="1" x14ac:dyDescent="0.25">
      <c r="A54" s="21" t="s">
        <v>105</v>
      </c>
      <c r="B54" s="22" t="s">
        <v>106</v>
      </c>
      <c r="C54" s="23"/>
      <c r="D54" s="23">
        <v>208640</v>
      </c>
      <c r="E54" s="24"/>
    </row>
    <row r="55" spans="1:5" s="20" customFormat="1" x14ac:dyDescent="0.25">
      <c r="A55" s="21" t="s">
        <v>107</v>
      </c>
      <c r="B55" s="22" t="s">
        <v>108</v>
      </c>
      <c r="C55" s="23">
        <v>0</v>
      </c>
      <c r="D55" s="23">
        <f>SUM(D53:D54)</f>
        <v>208640</v>
      </c>
      <c r="E55" s="25"/>
    </row>
    <row r="56" spans="1:5" s="20" customFormat="1" x14ac:dyDescent="0.25">
      <c r="A56" s="21" t="s">
        <v>109</v>
      </c>
      <c r="B56" s="22" t="s">
        <v>110</v>
      </c>
      <c r="C56" s="23"/>
      <c r="D56" s="23"/>
      <c r="E56" s="24"/>
    </row>
    <row r="57" spans="1:5" s="20" customFormat="1" x14ac:dyDescent="0.25">
      <c r="A57" s="21" t="s">
        <v>111</v>
      </c>
      <c r="B57" s="22" t="s">
        <v>112</v>
      </c>
      <c r="C57" s="23"/>
      <c r="D57" s="23"/>
      <c r="E57" s="24"/>
    </row>
    <row r="58" spans="1:5" s="20" customFormat="1" x14ac:dyDescent="0.25">
      <c r="A58" s="21" t="s">
        <v>113</v>
      </c>
      <c r="B58" s="22" t="s">
        <v>114</v>
      </c>
      <c r="C58" s="23">
        <v>793418</v>
      </c>
      <c r="D58" s="23">
        <v>968164</v>
      </c>
      <c r="E58" s="25">
        <f>(D58/C58)</f>
        <v>1.2202445621349653</v>
      </c>
    </row>
    <row r="59" spans="1:5" s="20" customFormat="1" x14ac:dyDescent="0.25">
      <c r="A59" s="21" t="s">
        <v>115</v>
      </c>
      <c r="B59" s="22" t="s">
        <v>116</v>
      </c>
      <c r="C59" s="23">
        <v>2</v>
      </c>
      <c r="D59" s="23">
        <v>2</v>
      </c>
      <c r="E59" s="24"/>
    </row>
    <row r="60" spans="1:5" s="20" customFormat="1" x14ac:dyDescent="0.25">
      <c r="A60" s="21" t="s">
        <v>117</v>
      </c>
      <c r="B60" s="22" t="s">
        <v>118</v>
      </c>
      <c r="C60" s="23">
        <v>793420</v>
      </c>
      <c r="D60" s="23">
        <f>SUM(D56:D59)</f>
        <v>968166</v>
      </c>
      <c r="E60" s="25">
        <f t="shared" ref="E60:E64" si="0">(D60/C60)</f>
        <v>1.2202440069572231</v>
      </c>
    </row>
    <row r="61" spans="1:5" s="20" customFormat="1" x14ac:dyDescent="0.25">
      <c r="A61" s="21" t="s">
        <v>119</v>
      </c>
      <c r="B61" s="22" t="s">
        <v>120</v>
      </c>
      <c r="C61" s="23">
        <v>137363</v>
      </c>
      <c r="D61" s="23">
        <v>143893</v>
      </c>
      <c r="E61" s="24">
        <f t="shared" si="0"/>
        <v>1.0475382744989554</v>
      </c>
    </row>
    <row r="62" spans="1:5" s="20" customFormat="1" x14ac:dyDescent="0.25">
      <c r="A62" s="21" t="s">
        <v>121</v>
      </c>
      <c r="B62" s="22" t="s">
        <v>122</v>
      </c>
      <c r="C62" s="23">
        <v>331676</v>
      </c>
      <c r="D62" s="23">
        <v>379409</v>
      </c>
      <c r="E62" s="24"/>
    </row>
    <row r="63" spans="1:5" s="20" customFormat="1" x14ac:dyDescent="0.25">
      <c r="A63" s="21" t="s">
        <v>123</v>
      </c>
      <c r="B63" s="22" t="s">
        <v>124</v>
      </c>
      <c r="C63" s="23">
        <v>9900</v>
      </c>
      <c r="D63" s="23">
        <v>7486</v>
      </c>
      <c r="E63" s="24">
        <f t="shared" si="0"/>
        <v>0.75616161616161615</v>
      </c>
    </row>
    <row r="64" spans="1:5" s="20" customFormat="1" x14ac:dyDescent="0.25">
      <c r="A64" s="21" t="s">
        <v>125</v>
      </c>
      <c r="B64" s="22" t="s">
        <v>126</v>
      </c>
      <c r="C64" s="23">
        <v>478939</v>
      </c>
      <c r="D64" s="23">
        <f>SUM(D61:D63)</f>
        <v>530788</v>
      </c>
      <c r="E64" s="24">
        <f t="shared" si="0"/>
        <v>1.1082580453878259</v>
      </c>
    </row>
    <row r="65" spans="1:5" s="20" customFormat="1" x14ac:dyDescent="0.25">
      <c r="A65" s="21" t="s">
        <v>127</v>
      </c>
      <c r="B65" s="22" t="s">
        <v>128</v>
      </c>
      <c r="C65" s="23">
        <v>12411</v>
      </c>
      <c r="D65" s="23">
        <v>12011</v>
      </c>
      <c r="E65" s="24"/>
    </row>
    <row r="66" spans="1:5" s="20" customFormat="1" x14ac:dyDescent="0.25">
      <c r="A66" s="21" t="s">
        <v>129</v>
      </c>
      <c r="B66" s="22" t="s">
        <v>130</v>
      </c>
      <c r="C66" s="23">
        <v>6696</v>
      </c>
      <c r="D66" s="23">
        <v>-16728</v>
      </c>
      <c r="E66" s="24"/>
    </row>
    <row r="67" spans="1:5" s="20" customFormat="1" x14ac:dyDescent="0.25">
      <c r="A67" s="21" t="s">
        <v>131</v>
      </c>
      <c r="B67" s="22" t="s">
        <v>132</v>
      </c>
      <c r="C67" s="23"/>
      <c r="D67" s="23"/>
      <c r="E67" s="24"/>
    </row>
    <row r="68" spans="1:5" s="20" customFormat="1" ht="21" x14ac:dyDescent="0.25">
      <c r="A68" s="21" t="s">
        <v>133</v>
      </c>
      <c r="B68" s="22" t="s">
        <v>134</v>
      </c>
      <c r="C68" s="23"/>
      <c r="D68" s="23"/>
      <c r="E68" s="24"/>
    </row>
    <row r="69" spans="1:5" s="20" customFormat="1" x14ac:dyDescent="0.25">
      <c r="A69" s="21" t="s">
        <v>135</v>
      </c>
      <c r="B69" s="22" t="s">
        <v>136</v>
      </c>
      <c r="C69" s="23">
        <v>19107</v>
      </c>
      <c r="D69" s="23">
        <f>SUM(D65:D68)</f>
        <v>-4717</v>
      </c>
      <c r="E69" s="24">
        <f>(D69/C69)</f>
        <v>-0.246872873815879</v>
      </c>
    </row>
    <row r="70" spans="1:5" s="20" customFormat="1" x14ac:dyDescent="0.25">
      <c r="A70" s="21" t="s">
        <v>137</v>
      </c>
      <c r="B70" s="22" t="s">
        <v>138</v>
      </c>
      <c r="C70" s="23">
        <v>1202</v>
      </c>
      <c r="D70" s="23">
        <v>2798</v>
      </c>
      <c r="E70" s="24">
        <f>(D70/C70)</f>
        <v>2.3277870216306158</v>
      </c>
    </row>
    <row r="71" spans="1:5" s="20" customFormat="1" ht="16.5" thickBot="1" x14ac:dyDescent="0.3">
      <c r="A71" s="33" t="s">
        <v>139</v>
      </c>
      <c r="B71" s="34" t="s">
        <v>140</v>
      </c>
      <c r="C71" s="35">
        <v>15229030</v>
      </c>
      <c r="D71" s="35">
        <f>SUM(D52+D55+D60+D64+D69+D70)</f>
        <v>15547617</v>
      </c>
      <c r="E71" s="36">
        <f>(D71/C71)</f>
        <v>1.020919717145478</v>
      </c>
    </row>
  </sheetData>
  <mergeCells count="8">
    <mergeCell ref="A1:E2"/>
    <mergeCell ref="D3:E3"/>
    <mergeCell ref="A4:A6"/>
    <mergeCell ref="B4:B6"/>
    <mergeCell ref="C4:C5"/>
    <mergeCell ref="D4:D5"/>
    <mergeCell ref="E4:E5"/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 Eszközök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2021-05-27T14:17:04Z</dcterms:created>
  <dcterms:modified xsi:type="dcterms:W3CDTF">2021-05-27T14:17:24Z</dcterms:modified>
</cp:coreProperties>
</file>