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ni pendrive\Jegyzőkönyv Csehbánya\2020\06.05\"/>
    </mc:Choice>
  </mc:AlternateContent>
  <xr:revisionPtr revIDLastSave="0" documentId="8_{E86FD3F7-86F4-48D3-A3F4-6F001978F1AE}" xr6:coauthVersionLast="45" xr6:coauthVersionMax="45" xr10:uidLastSave="{00000000-0000-0000-0000-000000000000}"/>
  <bookViews>
    <workbookView xWindow="-120" yWindow="-120" windowWidth="24240" windowHeight="13140" xr2:uid="{E77B0225-6A6F-40E8-931F-9446B62AA89F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5" i="1" l="1"/>
  <c r="D33" i="1"/>
  <c r="D35" i="1" s="1"/>
  <c r="C31" i="1"/>
  <c r="D30" i="1"/>
  <c r="D28" i="1"/>
  <c r="D31" i="1" s="1"/>
  <c r="D36" i="1" s="1"/>
  <c r="C24" i="1"/>
  <c r="C20" i="1"/>
  <c r="D18" i="1"/>
  <c r="C15" i="1"/>
  <c r="C10" i="1"/>
  <c r="D10" i="1"/>
  <c r="C36" i="1" l="1"/>
  <c r="C27" i="1"/>
  <c r="D24" i="1"/>
  <c r="D15" i="1"/>
  <c r="D27" i="1" s="1"/>
  <c r="D37" i="1" s="1"/>
  <c r="D20" i="1"/>
  <c r="C37" i="1" l="1"/>
</calcChain>
</file>

<file path=xl/sharedStrings.xml><?xml version="1.0" encoding="utf-8"?>
<sst xmlns="http://schemas.openxmlformats.org/spreadsheetml/2006/main" count="72" uniqueCount="72">
  <si>
    <t>Adatok Ft-ban</t>
  </si>
  <si>
    <t>Megnevezés</t>
  </si>
  <si>
    <t>A</t>
  </si>
  <si>
    <t xml:space="preserve">B </t>
  </si>
  <si>
    <t>C</t>
  </si>
  <si>
    <t>H</t>
  </si>
  <si>
    <t>01</t>
  </si>
  <si>
    <t>01 Közhatalmi eredményszemléletű bevételek</t>
  </si>
  <si>
    <t>02</t>
  </si>
  <si>
    <t>02 Eszközök és szolgáltatások értékesítése nettó eredményszemléletű bevételei</t>
  </si>
  <si>
    <t>03</t>
  </si>
  <si>
    <t>03 Tevékenység egyéb nettó eredményszemléletű bevételei</t>
  </si>
  <si>
    <t>04</t>
  </si>
  <si>
    <t>I Tevékenység nettó eredményszemléletű bevétele (=01+02+03)</t>
  </si>
  <si>
    <t>08</t>
  </si>
  <si>
    <t>06 Központi működési célú támogatások eredményszemléletű bevételei</t>
  </si>
  <si>
    <t>09</t>
  </si>
  <si>
    <t>07 Egyéb működési célú támogatások eredményszemléletű bevételei</t>
  </si>
  <si>
    <t>10</t>
  </si>
  <si>
    <t>08 Felhalmozási célú támogatások eredményszemléletű bevételei</t>
  </si>
  <si>
    <t>11</t>
  </si>
  <si>
    <t>09 Különféle egyéb eredményszemléletű bevételek</t>
  </si>
  <si>
    <t>12</t>
  </si>
  <si>
    <t>III Egyéb eredményszemléletű bevételek (=06+07+08+09)</t>
  </si>
  <si>
    <t>13</t>
  </si>
  <si>
    <t>10 Anyagköltség</t>
  </si>
  <si>
    <t>14</t>
  </si>
  <si>
    <t>11 Igénybe vett szolgáltatások értéke</t>
  </si>
  <si>
    <t>15</t>
  </si>
  <si>
    <t>12 Eladott áruk beszerzési értéke</t>
  </si>
  <si>
    <t>13 Eladott szolgáltatások értéke</t>
  </si>
  <si>
    <t>17</t>
  </si>
  <si>
    <t>IV Anyagjellegű ráfordítások (=10+11+12+13)</t>
  </si>
  <si>
    <t>18</t>
  </si>
  <si>
    <t>14 Bérköltség</t>
  </si>
  <si>
    <t>19</t>
  </si>
  <si>
    <t>15 Személyi jellegű egyéb kifizetések</t>
  </si>
  <si>
    <t>20</t>
  </si>
  <si>
    <t>16 Bérjárulékok</t>
  </si>
  <si>
    <t>21</t>
  </si>
  <si>
    <t>V Személyi jellegű ráfordítások (=14+15+16)</t>
  </si>
  <si>
    <t>22</t>
  </si>
  <si>
    <t>VI Értékcsökkenési leírás</t>
  </si>
  <si>
    <t>23</t>
  </si>
  <si>
    <t>VII Egyéb ráfordítások</t>
  </si>
  <si>
    <t>24</t>
  </si>
  <si>
    <t>A)  TEVÉKENYSÉGEK EREDMÉNYE (=I±II+III-IV-V-VI-VII)</t>
  </si>
  <si>
    <t>25</t>
  </si>
  <si>
    <t>17 Kapott (járó) osztalék és részesedés</t>
  </si>
  <si>
    <t>28</t>
  </si>
  <si>
    <t>20 Egyéb kapott (járó) kamatok és kamatjellegű eredményszemléletű bevételek</t>
  </si>
  <si>
    <t>29</t>
  </si>
  <si>
    <t>21 Pénzügyi műveletek egyéb eredményszemléletű bevételei (&gt;=21a+21b)</t>
  </si>
  <si>
    <t>32</t>
  </si>
  <si>
    <t>VIII Pénzügyi műveletek eredményszemléletű bevételei (=17+18+19+20+21)</t>
  </si>
  <si>
    <t>35</t>
  </si>
  <si>
    <t>24 Fizetendő kamatok és kamatjellegű ráfordítások</t>
  </si>
  <si>
    <t>39</t>
  </si>
  <si>
    <t>26 Pénzügyi műveletek egyéb ráfordításai (&gt;=26a+26b)</t>
  </si>
  <si>
    <t>41</t>
  </si>
  <si>
    <t>26b - ebből: egyéb pénzeszközök mérlegfordulónapi értékelése során megállapított (nem realizált) árfolyamvesztesége</t>
  </si>
  <si>
    <t>42</t>
  </si>
  <si>
    <t>IX Pénzügyi műveletek ráfordításai (=22+23+24+25+26)</t>
  </si>
  <si>
    <t>43</t>
  </si>
  <si>
    <t>B)  PÉNZÜGYI MŰVELETEK EREDMÉNYE (=VIII-IX)</t>
  </si>
  <si>
    <t>44</t>
  </si>
  <si>
    <t>C)  MÉRLEG SZERINTI EREDMÉNY (=±A±B)</t>
  </si>
  <si>
    <t>Előző időszak</t>
  </si>
  <si>
    <t>Tágyi időszak</t>
  </si>
  <si>
    <t>Eredménykimutatás</t>
  </si>
  <si>
    <t>Ssz.</t>
  </si>
  <si>
    <t>11. melléklet a 9/2020.(VI.8.)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</si>
</sst>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\ * #,##0&quot;     &quot;;\-* #,##0&quot;     &quot;;\ * \-#&quot;     &quot;;@\ 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name val="Arial CE"/>
      <charset val="238"/>
    </font>
    <font>
      <b/>
      <sz val="12"/>
      <name val="Arial"/>
      <family val="2"/>
      <charset val="238"/>
    </font>
    <font>
      <sz val="11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32">
    <xf numFmtId="0" fontId="0" fillId="0" borderId="0" xfId="0"/>
    <xf numFmtId="3" fontId="2" fillId="2" borderId="0" xfId="0" applyNumberFormat="1" applyFont="1" applyFill="1" applyAlignment="1">
      <alignment horizontal="center" vertical="center"/>
    </xf>
    <xf numFmtId="164" fontId="1" fillId="2" borderId="0" xfId="1" applyNumberFormat="1" applyFill="1" applyBorder="1" applyAlignment="1">
      <alignment horizontal="center" vertical="center"/>
    </xf>
    <xf numFmtId="164" fontId="1" fillId="2" borderId="0" xfId="1" applyNumberFormat="1" applyFill="1" applyAlignment="1">
      <alignment horizontal="center" vertical="center"/>
    </xf>
    <xf numFmtId="164" fontId="1" fillId="0" borderId="2" xfId="1" applyNumberFormat="1" applyBorder="1" applyAlignment="1">
      <alignment horizontal="center" vertical="center" wrapText="1"/>
    </xf>
    <xf numFmtId="164" fontId="0" fillId="0" borderId="3" xfId="1" applyNumberFormat="1" applyFont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164" fontId="1" fillId="2" borderId="5" xfId="1" applyNumberFormat="1" applyFill="1" applyBorder="1" applyAlignment="1">
      <alignment horizontal="center" vertical="center" wrapText="1"/>
    </xf>
    <xf numFmtId="164" fontId="1" fillId="2" borderId="6" xfId="1" applyNumberFormat="1" applyFill="1" applyBorder="1" applyAlignment="1">
      <alignment horizontal="center" vertical="center"/>
    </xf>
    <xf numFmtId="0" fontId="6" fillId="2" borderId="7" xfId="2" applyFont="1" applyFill="1" applyBorder="1" applyAlignment="1">
      <alignment horizontal="center" vertical="top" wrapText="1"/>
    </xf>
    <xf numFmtId="0" fontId="6" fillId="2" borderId="7" xfId="2" applyFont="1" applyFill="1" applyBorder="1" applyAlignment="1">
      <alignment horizontal="left" vertical="top" wrapText="1"/>
    </xf>
    <xf numFmtId="164" fontId="7" fillId="2" borderId="7" xfId="1" applyNumberFormat="1" applyFont="1" applyFill="1" applyBorder="1" applyAlignment="1">
      <alignment horizontal="center" vertical="center" wrapText="1"/>
    </xf>
    <xf numFmtId="164" fontId="7" fillId="2" borderId="7" xfId="1" applyNumberFormat="1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top" wrapText="1"/>
    </xf>
    <xf numFmtId="0" fontId="6" fillId="2" borderId="8" xfId="2" applyFont="1" applyFill="1" applyBorder="1" applyAlignment="1">
      <alignment horizontal="left" vertical="top" wrapText="1"/>
    </xf>
    <xf numFmtId="164" fontId="7" fillId="2" borderId="8" xfId="1" applyNumberFormat="1" applyFont="1" applyFill="1" applyBorder="1" applyAlignment="1">
      <alignment horizontal="center" vertical="center" wrapText="1"/>
    </xf>
    <xf numFmtId="164" fontId="7" fillId="2" borderId="8" xfId="1" applyNumberFormat="1" applyFont="1" applyFill="1" applyBorder="1" applyAlignment="1">
      <alignment horizontal="center" vertical="center"/>
    </xf>
    <xf numFmtId="0" fontId="8" fillId="2" borderId="8" xfId="2" applyFont="1" applyFill="1" applyBorder="1" applyAlignment="1">
      <alignment horizontal="center" vertical="top" wrapText="1"/>
    </xf>
    <xf numFmtId="0" fontId="8" fillId="2" borderId="8" xfId="2" applyFont="1" applyFill="1" applyBorder="1" applyAlignment="1">
      <alignment horizontal="left" vertical="top" wrapText="1"/>
    </xf>
    <xf numFmtId="164" fontId="8" fillId="2" borderId="8" xfId="1" applyNumberFormat="1" applyFont="1" applyFill="1" applyBorder="1" applyAlignment="1">
      <alignment horizontal="center" vertical="center" wrapText="1"/>
    </xf>
    <xf numFmtId="164" fontId="8" fillId="2" borderId="8" xfId="1" applyNumberFormat="1" applyFont="1" applyFill="1" applyBorder="1" applyAlignment="1">
      <alignment horizontal="center" vertical="center"/>
    </xf>
    <xf numFmtId="0" fontId="8" fillId="2" borderId="9" xfId="2" applyFont="1" applyFill="1" applyBorder="1" applyAlignment="1">
      <alignment horizontal="center" vertical="top" wrapText="1"/>
    </xf>
    <xf numFmtId="0" fontId="8" fillId="2" borderId="9" xfId="2" applyFont="1" applyFill="1" applyBorder="1" applyAlignment="1">
      <alignment horizontal="left" vertical="top" wrapText="1"/>
    </xf>
    <xf numFmtId="164" fontId="8" fillId="2" borderId="9" xfId="1" applyNumberFormat="1" applyFont="1" applyFill="1" applyBorder="1" applyAlignment="1">
      <alignment horizontal="center" vertical="center" wrapText="1"/>
    </xf>
    <xf numFmtId="0" fontId="9" fillId="2" borderId="10" xfId="2" applyFont="1" applyFill="1" applyBorder="1" applyAlignment="1">
      <alignment horizontal="center" vertical="top" wrapText="1"/>
    </xf>
    <xf numFmtId="0" fontId="10" fillId="2" borderId="1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0" fontId="8" fillId="2" borderId="11" xfId="2" applyFont="1" applyFill="1" applyBorder="1" applyAlignment="1">
      <alignment horizontal="left" vertical="top" wrapText="1"/>
    </xf>
    <xf numFmtId="164" fontId="8" fillId="2" borderId="11" xfId="1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horizontal="center" vertical="center"/>
    </xf>
  </cellXfs>
  <cellStyles count="3">
    <cellStyle name="Ezres" xfId="1" builtinId="3"/>
    <cellStyle name="Normál" xfId="0" builtinId="0"/>
    <cellStyle name="Normál 2 2" xfId="2" xr:uid="{DC8AE7DC-8EDD-47B0-A400-F81DBFA8C5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1DF98-670D-407D-B410-AA5BBCF0F2D2}">
  <dimension ref="A1:D37"/>
  <sheetViews>
    <sheetView tabSelected="1" workbookViewId="0">
      <selection activeCell="A3" sqref="A3:D3"/>
    </sheetView>
  </sheetViews>
  <sheetFormatPr defaultRowHeight="15" x14ac:dyDescent="0.25"/>
  <cols>
    <col min="1" max="1" width="5.140625" customWidth="1"/>
    <col min="2" max="2" width="46.7109375" customWidth="1"/>
    <col min="3" max="3" width="13.7109375" customWidth="1"/>
    <col min="4" max="4" width="14.140625" customWidth="1"/>
  </cols>
  <sheetData>
    <row r="1" spans="1:4" x14ac:dyDescent="0.25">
      <c r="A1" s="30" t="s">
        <v>71</v>
      </c>
      <c r="B1" s="30"/>
      <c r="C1" s="30"/>
      <c r="D1" s="30"/>
    </row>
    <row r="2" spans="1:4" ht="9.75" customHeight="1" x14ac:dyDescent="0.25">
      <c r="A2" s="1"/>
      <c r="B2" s="1"/>
      <c r="C2" s="2"/>
      <c r="D2" s="2"/>
    </row>
    <row r="3" spans="1:4" ht="12.75" customHeight="1" x14ac:dyDescent="0.25">
      <c r="A3" s="31" t="s">
        <v>69</v>
      </c>
      <c r="B3" s="31"/>
      <c r="C3" s="31"/>
      <c r="D3" s="31"/>
    </row>
    <row r="4" spans="1:4" ht="16.5" thickBot="1" x14ac:dyDescent="0.3">
      <c r="A4" s="1"/>
      <c r="B4" s="1"/>
      <c r="C4" s="2"/>
      <c r="D4" s="3" t="s">
        <v>0</v>
      </c>
    </row>
    <row r="5" spans="1:4" ht="15.75" x14ac:dyDescent="0.25">
      <c r="A5" s="26" t="s">
        <v>70</v>
      </c>
      <c r="B5" s="27" t="s">
        <v>1</v>
      </c>
      <c r="C5" s="4" t="s">
        <v>67</v>
      </c>
      <c r="D5" s="5" t="s">
        <v>68</v>
      </c>
    </row>
    <row r="6" spans="1:4" ht="16.5" thickBot="1" x14ac:dyDescent="0.3">
      <c r="A6" s="6" t="s">
        <v>2</v>
      </c>
      <c r="B6" s="7" t="s">
        <v>3</v>
      </c>
      <c r="C6" s="8" t="s">
        <v>4</v>
      </c>
      <c r="D6" s="9" t="s">
        <v>5</v>
      </c>
    </row>
    <row r="7" spans="1:4" ht="16.5" customHeight="1" x14ac:dyDescent="0.25">
      <c r="A7" s="10" t="s">
        <v>6</v>
      </c>
      <c r="B7" s="11" t="s">
        <v>7</v>
      </c>
      <c r="C7" s="12">
        <v>28172757</v>
      </c>
      <c r="D7" s="13">
        <v>27466747</v>
      </c>
    </row>
    <row r="8" spans="1:4" ht="26.25" customHeight="1" x14ac:dyDescent="0.25">
      <c r="A8" s="14" t="s">
        <v>8</v>
      </c>
      <c r="B8" s="15" t="s">
        <v>9</v>
      </c>
      <c r="C8" s="16">
        <v>1150265</v>
      </c>
      <c r="D8" s="17">
        <v>1410585</v>
      </c>
    </row>
    <row r="9" spans="1:4" ht="18.75" customHeight="1" x14ac:dyDescent="0.25">
      <c r="A9" s="14" t="s">
        <v>10</v>
      </c>
      <c r="B9" s="15" t="s">
        <v>11</v>
      </c>
      <c r="C9" s="16">
        <v>56560</v>
      </c>
      <c r="D9" s="17">
        <v>72365</v>
      </c>
    </row>
    <row r="10" spans="1:4" ht="29.25" customHeight="1" x14ac:dyDescent="0.25">
      <c r="A10" s="18" t="s">
        <v>12</v>
      </c>
      <c r="B10" s="19" t="s">
        <v>13</v>
      </c>
      <c r="C10" s="20">
        <f t="shared" ref="C10:D10" si="0">SUM(C7:C9)</f>
        <v>29379582</v>
      </c>
      <c r="D10" s="20">
        <f t="shared" si="0"/>
        <v>28949697</v>
      </c>
    </row>
    <row r="11" spans="1:4" ht="26.25" customHeight="1" x14ac:dyDescent="0.25">
      <c r="A11" s="14" t="s">
        <v>14</v>
      </c>
      <c r="B11" s="15" t="s">
        <v>15</v>
      </c>
      <c r="C11" s="16">
        <v>21651890</v>
      </c>
      <c r="D11" s="17">
        <v>20640509</v>
      </c>
    </row>
    <row r="12" spans="1:4" ht="27.75" customHeight="1" x14ac:dyDescent="0.25">
      <c r="A12" s="14" t="s">
        <v>16</v>
      </c>
      <c r="B12" s="15" t="s">
        <v>17</v>
      </c>
      <c r="C12" s="16">
        <v>2497660</v>
      </c>
      <c r="D12" s="17">
        <v>1325507</v>
      </c>
    </row>
    <row r="13" spans="1:4" ht="27.75" customHeight="1" x14ac:dyDescent="0.25">
      <c r="A13" s="14" t="s">
        <v>18</v>
      </c>
      <c r="B13" s="15" t="s">
        <v>19</v>
      </c>
      <c r="C13" s="16">
        <v>14617941</v>
      </c>
      <c r="D13" s="17">
        <v>36314312</v>
      </c>
    </row>
    <row r="14" spans="1:4" ht="17.25" customHeight="1" x14ac:dyDescent="0.25">
      <c r="A14" s="14" t="s">
        <v>20</v>
      </c>
      <c r="B14" s="15" t="s">
        <v>21</v>
      </c>
      <c r="C14" s="16">
        <v>95750426</v>
      </c>
      <c r="D14" s="17">
        <v>65760</v>
      </c>
    </row>
    <row r="15" spans="1:4" ht="19.5" customHeight="1" x14ac:dyDescent="0.25">
      <c r="A15" s="18" t="s">
        <v>22</v>
      </c>
      <c r="B15" s="19" t="s">
        <v>23</v>
      </c>
      <c r="C15" s="20">
        <f t="shared" ref="C15:D15" si="1">SUM(C11:C14)</f>
        <v>134517917</v>
      </c>
      <c r="D15" s="20">
        <f t="shared" si="1"/>
        <v>58346088</v>
      </c>
    </row>
    <row r="16" spans="1:4" ht="16.5" customHeight="1" x14ac:dyDescent="0.25">
      <c r="A16" s="14" t="s">
        <v>24</v>
      </c>
      <c r="B16" s="15" t="s">
        <v>25</v>
      </c>
      <c r="C16" s="16">
        <v>6088160</v>
      </c>
      <c r="D16" s="17">
        <v>6350386</v>
      </c>
    </row>
    <row r="17" spans="1:4" ht="21" customHeight="1" x14ac:dyDescent="0.25">
      <c r="A17" s="14" t="s">
        <v>26</v>
      </c>
      <c r="B17" s="15" t="s">
        <v>27</v>
      </c>
      <c r="C17" s="16">
        <v>12528928</v>
      </c>
      <c r="D17" s="17">
        <v>15316049</v>
      </c>
    </row>
    <row r="18" spans="1:4" ht="17.25" customHeight="1" x14ac:dyDescent="0.25">
      <c r="A18" s="14" t="s">
        <v>28</v>
      </c>
      <c r="B18" s="15" t="s">
        <v>29</v>
      </c>
      <c r="C18" s="16">
        <v>0</v>
      </c>
      <c r="D18" s="17">
        <f>SUM(C18:C18)</f>
        <v>0</v>
      </c>
    </row>
    <row r="19" spans="1:4" ht="15" customHeight="1" x14ac:dyDescent="0.25">
      <c r="A19" s="14">
        <v>16</v>
      </c>
      <c r="B19" s="15" t="s">
        <v>30</v>
      </c>
      <c r="C19" s="16"/>
      <c r="D19" s="17">
        <v>3000</v>
      </c>
    </row>
    <row r="20" spans="1:4" ht="19.5" customHeight="1" x14ac:dyDescent="0.25">
      <c r="A20" s="18" t="s">
        <v>31</v>
      </c>
      <c r="B20" s="19" t="s">
        <v>32</v>
      </c>
      <c r="C20" s="20">
        <f t="shared" ref="C20:D20" si="2">SUM(C16:C19)</f>
        <v>18617088</v>
      </c>
      <c r="D20" s="20">
        <f t="shared" si="2"/>
        <v>21669435</v>
      </c>
    </row>
    <row r="21" spans="1:4" ht="17.25" customHeight="1" x14ac:dyDescent="0.25">
      <c r="A21" s="14" t="s">
        <v>33</v>
      </c>
      <c r="B21" s="15" t="s">
        <v>34</v>
      </c>
      <c r="C21" s="16">
        <v>7879821</v>
      </c>
      <c r="D21" s="17">
        <v>7039606</v>
      </c>
    </row>
    <row r="22" spans="1:4" ht="20.25" customHeight="1" x14ac:dyDescent="0.25">
      <c r="A22" s="14" t="s">
        <v>35</v>
      </c>
      <c r="B22" s="15" t="s">
        <v>36</v>
      </c>
      <c r="C22" s="16">
        <v>6800720</v>
      </c>
      <c r="D22" s="17">
        <v>6833654</v>
      </c>
    </row>
    <row r="23" spans="1:4" ht="18" customHeight="1" x14ac:dyDescent="0.25">
      <c r="A23" s="14" t="s">
        <v>37</v>
      </c>
      <c r="B23" s="15" t="s">
        <v>38</v>
      </c>
      <c r="C23" s="16">
        <v>2660489</v>
      </c>
      <c r="D23" s="17">
        <v>2474023</v>
      </c>
    </row>
    <row r="24" spans="1:4" ht="18" customHeight="1" x14ac:dyDescent="0.25">
      <c r="A24" s="18" t="s">
        <v>39</v>
      </c>
      <c r="B24" s="19" t="s">
        <v>40</v>
      </c>
      <c r="C24" s="20">
        <f t="shared" ref="C24:D24" si="3">SUM(C21:C23)</f>
        <v>17341030</v>
      </c>
      <c r="D24" s="20">
        <f t="shared" si="3"/>
        <v>16347283</v>
      </c>
    </row>
    <row r="25" spans="1:4" ht="19.5" customHeight="1" x14ac:dyDescent="0.25">
      <c r="A25" s="18" t="s">
        <v>41</v>
      </c>
      <c r="B25" s="19" t="s">
        <v>42</v>
      </c>
      <c r="C25" s="20">
        <v>19742989</v>
      </c>
      <c r="D25" s="21">
        <v>6711907</v>
      </c>
    </row>
    <row r="26" spans="1:4" ht="14.25" customHeight="1" x14ac:dyDescent="0.25">
      <c r="A26" s="18" t="s">
        <v>43</v>
      </c>
      <c r="B26" s="19" t="s">
        <v>44</v>
      </c>
      <c r="C26" s="20">
        <v>11519969</v>
      </c>
      <c r="D26" s="21">
        <v>12060721</v>
      </c>
    </row>
    <row r="27" spans="1:4" ht="28.5" customHeight="1" x14ac:dyDescent="0.25">
      <c r="A27" s="18" t="s">
        <v>45</v>
      </c>
      <c r="B27" s="19" t="s">
        <v>46</v>
      </c>
      <c r="C27" s="20">
        <f>SUM(C10+C15-C20-C24-C25-C26)</f>
        <v>96676423</v>
      </c>
      <c r="D27" s="21">
        <f>SUM(D10+D15-D20-D24-D25-D26)</f>
        <v>30506439</v>
      </c>
    </row>
    <row r="28" spans="1:4" ht="15.75" customHeight="1" x14ac:dyDescent="0.25">
      <c r="A28" s="14" t="s">
        <v>47</v>
      </c>
      <c r="B28" s="15" t="s">
        <v>48</v>
      </c>
      <c r="C28" s="16">
        <v>0</v>
      </c>
      <c r="D28" s="17">
        <f>SUM(C28:C28)</f>
        <v>0</v>
      </c>
    </row>
    <row r="29" spans="1:4" ht="26.25" customHeight="1" x14ac:dyDescent="0.25">
      <c r="A29" s="14" t="s">
        <v>49</v>
      </c>
      <c r="B29" s="15" t="s">
        <v>50</v>
      </c>
      <c r="C29" s="16">
        <v>3918</v>
      </c>
      <c r="D29" s="17">
        <v>2496</v>
      </c>
    </row>
    <row r="30" spans="1:4" ht="27" customHeight="1" x14ac:dyDescent="0.25">
      <c r="A30" s="14" t="s">
        <v>51</v>
      </c>
      <c r="B30" s="15" t="s">
        <v>52</v>
      </c>
      <c r="C30" s="16"/>
      <c r="D30" s="17">
        <f>SUM(C30:C30)</f>
        <v>0</v>
      </c>
    </row>
    <row r="31" spans="1:4" ht="28.5" customHeight="1" x14ac:dyDescent="0.25">
      <c r="A31" s="18" t="s">
        <v>53</v>
      </c>
      <c r="B31" s="19" t="s">
        <v>54</v>
      </c>
      <c r="C31" s="20">
        <f t="shared" ref="C31:D31" si="4">SUM(C28:C30)</f>
        <v>3918</v>
      </c>
      <c r="D31" s="20">
        <f t="shared" si="4"/>
        <v>2496</v>
      </c>
    </row>
    <row r="32" spans="1:4" ht="17.25" customHeight="1" x14ac:dyDescent="0.25">
      <c r="A32" s="14" t="s">
        <v>55</v>
      </c>
      <c r="B32" s="15" t="s">
        <v>56</v>
      </c>
      <c r="C32" s="16">
        <v>1170</v>
      </c>
      <c r="D32" s="17"/>
    </row>
    <row r="33" spans="1:4" ht="16.5" customHeight="1" x14ac:dyDescent="0.25">
      <c r="A33" s="14" t="s">
        <v>57</v>
      </c>
      <c r="B33" s="15" t="s">
        <v>58</v>
      </c>
      <c r="C33" s="16">
        <v>0</v>
      </c>
      <c r="D33" s="17">
        <f>SUM(C33:C33)</f>
        <v>0</v>
      </c>
    </row>
    <row r="34" spans="1:4" ht="42" customHeight="1" x14ac:dyDescent="0.25">
      <c r="A34" s="14" t="s">
        <v>59</v>
      </c>
      <c r="B34" s="15" t="s">
        <v>60</v>
      </c>
      <c r="C34" s="16">
        <v>0</v>
      </c>
      <c r="D34" s="17"/>
    </row>
    <row r="35" spans="1:4" ht="21.75" customHeight="1" x14ac:dyDescent="0.25">
      <c r="A35" s="18" t="s">
        <v>61</v>
      </c>
      <c r="B35" s="19" t="s">
        <v>62</v>
      </c>
      <c r="C35" s="20">
        <f t="shared" ref="C35:D35" si="5">SUM(C32:C34)</f>
        <v>1170</v>
      </c>
      <c r="D35" s="20">
        <f t="shared" si="5"/>
        <v>0</v>
      </c>
    </row>
    <row r="36" spans="1:4" ht="15" customHeight="1" thickBot="1" x14ac:dyDescent="0.3">
      <c r="A36" s="22" t="s">
        <v>63</v>
      </c>
      <c r="B36" s="23" t="s">
        <v>64</v>
      </c>
      <c r="C36" s="24">
        <f t="shared" ref="C36:D36" si="6">SUM(C31-C35)</f>
        <v>2748</v>
      </c>
      <c r="D36" s="24">
        <f t="shared" si="6"/>
        <v>2496</v>
      </c>
    </row>
    <row r="37" spans="1:4" ht="21" customHeight="1" thickBot="1" x14ac:dyDescent="0.3">
      <c r="A37" s="25" t="s">
        <v>65</v>
      </c>
      <c r="B37" s="28" t="s">
        <v>66</v>
      </c>
      <c r="C37" s="29">
        <f t="shared" ref="C37:D37" si="7">SUM(C36,C27)</f>
        <v>96679171</v>
      </c>
      <c r="D37" s="29">
        <f t="shared" si="7"/>
        <v>30508935</v>
      </c>
    </row>
  </sheetData>
  <mergeCells count="2">
    <mergeCell ref="A1:D1"/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Kinga</dc:creator>
  <cp:lastModifiedBy>Ildikó</cp:lastModifiedBy>
  <cp:lastPrinted>2020-06-23T06:39:23Z</cp:lastPrinted>
  <dcterms:created xsi:type="dcterms:W3CDTF">2020-04-07T08:05:19Z</dcterms:created>
  <dcterms:modified xsi:type="dcterms:W3CDTF">2020-06-23T06:39:28Z</dcterms:modified>
</cp:coreProperties>
</file>