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9\Költségvetés módosítás\2019_09_30\Rendelet\"/>
    </mc:Choice>
  </mc:AlternateContent>
  <xr:revisionPtr revIDLastSave="0" documentId="8_{DD3EF178-EDCE-448B-8EC2-C38343D261CD}" xr6:coauthVersionLast="45" xr6:coauthVersionMax="45" xr10:uidLastSave="{00000000-0000-0000-0000-000000000000}"/>
  <bookViews>
    <workbookView xWindow="-120" yWindow="-120" windowWidth="21840" windowHeight="13140" xr2:uid="{B403546E-3E3B-40D8-A7BF-D344587E7CD7}"/>
  </bookViews>
  <sheets>
    <sheet name="3. sz. melléklet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35" i="1" l="1"/>
  <c r="F35" i="1" s="1"/>
  <c r="D35" i="1"/>
  <c r="C35" i="1"/>
  <c r="C34" i="1" s="1"/>
  <c r="E34" i="1"/>
  <c r="F34" i="1" s="1"/>
  <c r="D34" i="1"/>
  <c r="E32" i="1"/>
  <c r="D32" i="1"/>
  <c r="C32" i="1"/>
  <c r="F31" i="1"/>
  <c r="E30" i="1"/>
  <c r="D30" i="1"/>
  <c r="C30" i="1"/>
  <c r="E29" i="1"/>
  <c r="E27" i="1" s="1"/>
  <c r="D29" i="1"/>
  <c r="C29" i="1"/>
  <c r="C27" i="1" s="1"/>
  <c r="C33" i="1" s="1"/>
  <c r="E28" i="1"/>
  <c r="D28" i="1"/>
  <c r="C28" i="1"/>
  <c r="D27" i="1"/>
  <c r="E26" i="1"/>
  <c r="F26" i="1" s="1"/>
  <c r="D26" i="1"/>
  <c r="C26" i="1"/>
  <c r="E11" i="1"/>
  <c r="F11" i="1" s="1"/>
  <c r="D11" i="1"/>
  <c r="D10" i="1" s="1"/>
  <c r="C11" i="1"/>
  <c r="E10" i="1"/>
  <c r="F10" i="1" s="1"/>
  <c r="C10" i="1"/>
  <c r="G2" i="1"/>
  <c r="D33" i="1" l="1"/>
  <c r="C36" i="1"/>
  <c r="E33" i="1"/>
  <c r="F33" i="1" s="1"/>
  <c r="F27" i="1"/>
  <c r="D36" i="1"/>
  <c r="E36" i="1" l="1"/>
  <c r="F36" i="1" s="1"/>
</calcChain>
</file>

<file path=xl/sharedStrings.xml><?xml version="1.0" encoding="utf-8"?>
<sst xmlns="http://schemas.openxmlformats.org/spreadsheetml/2006/main" count="48" uniqueCount="48">
  <si>
    <t>3. melléklet</t>
  </si>
  <si>
    <t>Balatonakali Önkormányzat 2019. évi összesített konszolidált működési bevételei</t>
  </si>
  <si>
    <t>adatok Ft-ban</t>
  </si>
  <si>
    <t>Sor-   sz</t>
  </si>
  <si>
    <t>Megnevezés</t>
  </si>
  <si>
    <t>2019. évi előirányzat</t>
  </si>
  <si>
    <r>
      <t xml:space="preserve">2019. évi mód.előir. </t>
    </r>
    <r>
      <rPr>
        <sz val="8"/>
        <rFont val="Times New Roman"/>
        <family val="1"/>
        <charset val="238"/>
      </rPr>
      <t>(2019.IX.03)</t>
    </r>
  </si>
  <si>
    <r>
      <t xml:space="preserve">2019. évi mód.előir. </t>
    </r>
    <r>
      <rPr>
        <sz val="8"/>
        <rFont val="Times New Roman"/>
        <family val="1"/>
        <charset val="238"/>
      </rPr>
      <t>(2019.XI.28)</t>
    </r>
  </si>
  <si>
    <t>mód./eredeti előirány. (%)</t>
  </si>
  <si>
    <t>A.</t>
  </si>
  <si>
    <t>B.</t>
  </si>
  <si>
    <t>C.</t>
  </si>
  <si>
    <t>D.</t>
  </si>
  <si>
    <t>E.</t>
  </si>
  <si>
    <t>F.</t>
  </si>
  <si>
    <t>BEVÉTELEK</t>
  </si>
  <si>
    <t> I.</t>
  </si>
  <si>
    <t>Működési célú támogatások államháztartáson belülről</t>
  </si>
  <si>
    <t>1. Önkormányzatok működési támogatásai</t>
  </si>
  <si>
    <t>1.1 Önkormányzati hivatal működési támogatása</t>
  </si>
  <si>
    <t xml:space="preserve">1.2 Településüzemeltetés támogatása </t>
  </si>
  <si>
    <t>1.3 Egyéb kötelező feladat ellátása</t>
  </si>
  <si>
    <t>1.4 Üdülőhelyi feladatok</t>
  </si>
  <si>
    <t>1.5 Lakott külterülettel kapcsolatos feladatok támogatása</t>
  </si>
  <si>
    <t>1.6 Polgármesteri illetmény támogatása</t>
  </si>
  <si>
    <t>1.7 Önkormányzat egyes köznevelési feladatainak támogatása - óvodapedagógusok bértámogatása</t>
  </si>
  <si>
    <t>1.8Önkormányzat egyes köznevelési feladatainak támogatása - óvodaműködtetés támogatása</t>
  </si>
  <si>
    <t>1.9 Szociális étkeztetés</t>
  </si>
  <si>
    <t>1.10 Gyermekétkeztetés támogatása</t>
  </si>
  <si>
    <t>1.11 Hozzájárulás a pénzbeli szociális ellátáshoz</t>
  </si>
  <si>
    <t>1.12 Könyvtári,közművelődési feladatok támogatása</t>
  </si>
  <si>
    <t>1.13 Helyi önkormányzatok kiegészítő támogatásai</t>
  </si>
  <si>
    <t>1.14 Lakossági víz- és csatornaszolgáltatás támogatása</t>
  </si>
  <si>
    <t>2. Egyéb működési célú támogatások államháztartáson belülről</t>
  </si>
  <si>
    <t>II.</t>
  </si>
  <si>
    <t>Közhatalmi bevételek</t>
  </si>
  <si>
    <t>2.1 Vagyoni típusú adók</t>
  </si>
  <si>
    <t>2.2 Termékek és szolgáltatások adói</t>
  </si>
  <si>
    <t>2.3. Egyéb közhatalmi bevételek</t>
  </si>
  <si>
    <t> III.</t>
  </si>
  <si>
    <t>Működési bevételek</t>
  </si>
  <si>
    <t>IV.</t>
  </si>
  <si>
    <t>Működési célú átvett pénzeszközök</t>
  </si>
  <si>
    <t>Költségvetési bevétel</t>
  </si>
  <si>
    <t>V.</t>
  </si>
  <si>
    <t>Pénzforgalom nélküli bevétel</t>
  </si>
  <si>
    <t>-ebből belső hiányt finansz. pénzmaradvány</t>
  </si>
  <si>
    <t xml:space="preserve">Bevételek mindösszesen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</si>
</sst>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/"/>
  </numFmts>
  <fonts count="13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sz val="8"/>
      <color indexed="8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34">
    <border>
      <left/>
      <right/>
      <top/>
      <bottom/>
      <diagonal/>
    </border>
    <border>
      <left/>
      <right/>
      <top/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double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/>
      <top/>
      <bottom style="thin">
        <color indexed="64"/>
      </bottom>
      <diagonal/>
    </border>
    <border>
      <left style="double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/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0" borderId="1" xfId="0" applyFont="1" applyBorder="1"/>
    <xf numFmtId="0" fontId="6" fillId="0" borderId="0" xfId="0" applyFont="1"/>
    <xf numFmtId="0" fontId="7" fillId="0" borderId="0" xfId="0" applyFont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vertical="center"/>
    </xf>
    <xf numFmtId="3" fontId="9" fillId="0" borderId="12" xfId="0" applyNumberFormat="1" applyFont="1" applyBorder="1" applyAlignment="1">
      <alignment horizontal="right" vertical="center"/>
    </xf>
    <xf numFmtId="9" fontId="9" fillId="0" borderId="13" xfId="0" applyNumberFormat="1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3" fontId="2" fillId="0" borderId="15" xfId="0" applyNumberFormat="1" applyFont="1" applyBorder="1" applyAlignment="1">
      <alignment horizontal="right" vertical="center"/>
    </xf>
    <xf numFmtId="9" fontId="2" fillId="0" borderId="16" xfId="0" applyNumberFormat="1" applyFont="1" applyBorder="1" applyAlignment="1">
      <alignment horizontal="right" vertical="center"/>
    </xf>
    <xf numFmtId="0" fontId="2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vertical="center"/>
    </xf>
    <xf numFmtId="0" fontId="11" fillId="0" borderId="17" xfId="0" applyFont="1" applyBorder="1"/>
    <xf numFmtId="9" fontId="10" fillId="0" borderId="16" xfId="0" applyNumberFormat="1" applyFont="1" applyBorder="1" applyAlignment="1">
      <alignment horizontal="right" vertical="center"/>
    </xf>
    <xf numFmtId="3" fontId="10" fillId="0" borderId="17" xfId="0" applyNumberFormat="1" applyFont="1" applyBorder="1" applyAlignment="1">
      <alignment horizontal="right" vertical="center"/>
    </xf>
    <xf numFmtId="164" fontId="10" fillId="0" borderId="12" xfId="0" applyNumberFormat="1" applyFont="1" applyBorder="1" applyAlignment="1">
      <alignment horizontal="left" vertical="center"/>
    </xf>
    <xf numFmtId="3" fontId="0" fillId="0" borderId="0" xfId="0" applyNumberFormat="1" applyAlignment="1">
      <alignment vertical="center"/>
    </xf>
    <xf numFmtId="0" fontId="10" fillId="0" borderId="12" xfId="0" applyFont="1" applyBorder="1" applyAlignment="1">
      <alignment vertical="center" wrapText="1"/>
    </xf>
    <xf numFmtId="0" fontId="10" fillId="0" borderId="17" xfId="0" applyFont="1" applyBorder="1" applyAlignment="1">
      <alignment vertical="center"/>
    </xf>
    <xf numFmtId="3" fontId="10" fillId="0" borderId="17" xfId="0" applyNumberFormat="1" applyFont="1" applyBorder="1" applyAlignment="1">
      <alignment vertical="center"/>
    </xf>
    <xf numFmtId="3" fontId="10" fillId="0" borderId="16" xfId="0" applyNumberFormat="1" applyFont="1" applyBorder="1" applyAlignment="1">
      <alignment horizontal="right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vertical="center" wrapText="1"/>
    </xf>
    <xf numFmtId="3" fontId="2" fillId="0" borderId="20" xfId="0" applyNumberFormat="1" applyFont="1" applyBorder="1" applyAlignment="1">
      <alignment horizontal="right" vertical="center"/>
    </xf>
    <xf numFmtId="9" fontId="2" fillId="0" borderId="21" xfId="0" applyNumberFormat="1" applyFont="1" applyBorder="1" applyAlignment="1">
      <alignment horizontal="right" vertical="center"/>
    </xf>
    <xf numFmtId="0" fontId="9" fillId="0" borderId="22" xfId="0" applyFont="1" applyBorder="1" applyAlignment="1">
      <alignment horizontal="center" vertical="center"/>
    </xf>
    <xf numFmtId="0" fontId="9" fillId="0" borderId="20" xfId="0" applyFont="1" applyBorder="1" applyAlignment="1">
      <alignment vertical="center"/>
    </xf>
    <xf numFmtId="3" fontId="9" fillId="0" borderId="20" xfId="0" applyNumberFormat="1" applyFont="1" applyBorder="1" applyAlignment="1">
      <alignment horizontal="right" vertical="center"/>
    </xf>
    <xf numFmtId="3" fontId="10" fillId="0" borderId="12" xfId="0" applyNumberFormat="1" applyFont="1" applyBorder="1" applyAlignment="1">
      <alignment horizontal="right" vertical="center"/>
    </xf>
    <xf numFmtId="0" fontId="10" fillId="0" borderId="19" xfId="0" applyFont="1" applyBorder="1" applyAlignment="1">
      <alignment vertical="center"/>
    </xf>
    <xf numFmtId="3" fontId="10" fillId="0" borderId="19" xfId="0" applyNumberFormat="1" applyFont="1" applyBorder="1" applyAlignment="1">
      <alignment horizontal="right" vertical="center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vertical="center"/>
    </xf>
    <xf numFmtId="3" fontId="9" fillId="0" borderId="24" xfId="0" applyNumberFormat="1" applyFont="1" applyBorder="1" applyAlignment="1">
      <alignment horizontal="right" vertical="center"/>
    </xf>
    <xf numFmtId="0" fontId="12" fillId="0" borderId="0" xfId="0" applyFont="1" applyAlignment="1">
      <alignment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vertical="center"/>
    </xf>
    <xf numFmtId="3" fontId="9" fillId="0" borderId="26" xfId="0" applyNumberFormat="1" applyFont="1" applyBorder="1" applyAlignment="1">
      <alignment horizontal="right" vertical="center"/>
    </xf>
    <xf numFmtId="9" fontId="9" fillId="0" borderId="27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8" fillId="0" borderId="28" xfId="0" applyFont="1" applyBorder="1" applyAlignment="1">
      <alignment horizontal="center" vertical="center"/>
    </xf>
    <xf numFmtId="3" fontId="8" fillId="0" borderId="26" xfId="0" applyNumberFormat="1" applyFont="1" applyBorder="1" applyAlignment="1">
      <alignment horizontal="right" vertical="center"/>
    </xf>
    <xf numFmtId="9" fontId="8" fillId="0" borderId="27" xfId="0" applyNumberFormat="1" applyFont="1" applyBorder="1" applyAlignment="1">
      <alignment horizontal="right" vertical="center"/>
    </xf>
    <xf numFmtId="9" fontId="2" fillId="0" borderId="29" xfId="0" applyNumberFormat="1" applyFont="1" applyBorder="1" applyAlignment="1">
      <alignment horizontal="right" vertical="center"/>
    </xf>
    <xf numFmtId="0" fontId="2" fillId="0" borderId="30" xfId="0" applyFont="1" applyBorder="1" applyAlignment="1">
      <alignment horizontal="center" vertical="center"/>
    </xf>
    <xf numFmtId="0" fontId="10" fillId="0" borderId="31" xfId="0" applyFont="1" applyBorder="1" applyAlignment="1">
      <alignment vertical="center"/>
    </xf>
    <xf numFmtId="3" fontId="10" fillId="0" borderId="31" xfId="0" applyNumberFormat="1" applyFont="1" applyBorder="1" applyAlignment="1">
      <alignment horizontal="right" vertical="center"/>
    </xf>
    <xf numFmtId="9" fontId="10" fillId="0" borderId="7" xfId="0" applyNumberFormat="1" applyFont="1" applyBorder="1" applyAlignment="1">
      <alignment horizontal="right" vertical="center"/>
    </xf>
    <xf numFmtId="0" fontId="8" fillId="2" borderId="32" xfId="0" applyFont="1" applyFill="1" applyBorder="1" applyAlignment="1">
      <alignment horizontal="center" vertical="center"/>
    </xf>
    <xf numFmtId="3" fontId="8" fillId="2" borderId="6" xfId="0" applyNumberFormat="1" applyFont="1" applyFill="1" applyBorder="1" applyAlignment="1">
      <alignment horizontal="right" vertical="center"/>
    </xf>
    <xf numFmtId="9" fontId="8" fillId="2" borderId="33" xfId="0" applyNumberFormat="1" applyFont="1" applyFill="1" applyBorder="1" applyAlignment="1">
      <alignment horizontal="righ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ll&#233;kletek%20a%202019.%20&#233;vi%20m&#243;dos&#237;tott%20k&#246;lts&#233;gvet&#233;si%20rendelethez%20(2019.09.3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 melléklet"/>
      <sheetName val="14.sz. melléklet"/>
    </sheetNames>
    <sheetDataSet>
      <sheetData sheetId="0">
        <row r="2">
          <cell r="G2" t="str">
            <v>az 12/2019. (XI.28.) önkormányzati rendelethez</v>
          </cell>
        </row>
      </sheetData>
      <sheetData sheetId="1">
        <row r="18">
          <cell r="C18">
            <v>60031463</v>
          </cell>
          <cell r="D18">
            <v>60031463</v>
          </cell>
          <cell r="E18">
            <v>60031463</v>
          </cell>
        </row>
      </sheetData>
      <sheetData sheetId="2"/>
      <sheetData sheetId="3"/>
      <sheetData sheetId="4"/>
      <sheetData sheetId="5"/>
      <sheetData sheetId="6">
        <row r="69">
          <cell r="D69">
            <v>6685746</v>
          </cell>
          <cell r="E69">
            <v>6685746</v>
          </cell>
          <cell r="F69">
            <v>7456456</v>
          </cell>
        </row>
        <row r="74">
          <cell r="D74">
            <v>54500000</v>
          </cell>
          <cell r="E74">
            <v>54500000</v>
          </cell>
          <cell r="F74">
            <v>54500000</v>
          </cell>
        </row>
        <row r="75">
          <cell r="D75">
            <v>41000000</v>
          </cell>
          <cell r="E75">
            <v>41000000</v>
          </cell>
          <cell r="F75">
            <v>41000000</v>
          </cell>
        </row>
        <row r="79">
          <cell r="D79">
            <v>500000</v>
          </cell>
          <cell r="E79">
            <v>500000</v>
          </cell>
          <cell r="F79">
            <v>500000</v>
          </cell>
        </row>
        <row r="92">
          <cell r="D92">
            <v>0</v>
          </cell>
          <cell r="E92">
            <v>0</v>
          </cell>
          <cell r="F92">
            <v>744600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DE001-E662-455D-AFDE-5BF39E87C99B}">
  <dimension ref="A1:H37"/>
  <sheetViews>
    <sheetView tabSelected="1" zoomScaleNormal="100" workbookViewId="0"/>
  </sheetViews>
  <sheetFormatPr defaultRowHeight="12.75" x14ac:dyDescent="0.2"/>
  <cols>
    <col min="1" max="1" width="5.7109375" style="2" customWidth="1"/>
    <col min="2" max="2" width="40.7109375" style="2" customWidth="1"/>
    <col min="3" max="7" width="9.7109375" style="2" customWidth="1"/>
    <col min="9" max="9" width="10.140625" bestFit="1" customWidth="1"/>
  </cols>
  <sheetData>
    <row r="1" spans="1:8" s="1" customFormat="1" ht="15" customHeight="1" x14ac:dyDescent="0.2">
      <c r="B1" s="2"/>
      <c r="C1" s="2"/>
      <c r="D1" s="2"/>
      <c r="E1" s="2"/>
      <c r="F1" s="2"/>
      <c r="G1" s="2" t="s">
        <v>0</v>
      </c>
    </row>
    <row r="2" spans="1:8" s="1" customFormat="1" ht="15" customHeight="1" x14ac:dyDescent="0.2">
      <c r="B2" s="2"/>
      <c r="C2" s="3"/>
      <c r="D2" s="3"/>
      <c r="E2" s="3"/>
      <c r="F2" s="3"/>
      <c r="G2" s="3" t="str">
        <f>'[1]1.sz. melléklet'!G2</f>
        <v>az 12/2019. (XI.28.) önkormányzati rendelethez</v>
      </c>
    </row>
    <row r="3" spans="1:8" s="1" customFormat="1" ht="15" customHeight="1" x14ac:dyDescent="0.2">
      <c r="A3" s="4"/>
      <c r="B3" s="5"/>
      <c r="C3" s="5"/>
      <c r="D3" s="5"/>
      <c r="E3" s="5"/>
      <c r="F3" s="5"/>
    </row>
    <row r="4" spans="1:8" s="1" customFormat="1" ht="15" customHeight="1" x14ac:dyDescent="0.2">
      <c r="A4" s="6" t="s">
        <v>1</v>
      </c>
      <c r="B4" s="6"/>
      <c r="C4" s="6"/>
      <c r="D4" s="6"/>
      <c r="E4" s="6"/>
      <c r="F4" s="6"/>
      <c r="G4" s="7"/>
      <c r="H4" s="8"/>
    </row>
    <row r="5" spans="1:8" s="1" customFormat="1" ht="15" customHeight="1" x14ac:dyDescent="0.2">
      <c r="A5" s="9"/>
      <c r="B5" s="9"/>
      <c r="C5" s="9"/>
      <c r="D5" s="9"/>
      <c r="E5" s="9"/>
      <c r="F5" s="9"/>
      <c r="G5" s="9"/>
      <c r="H5" s="8"/>
    </row>
    <row r="6" spans="1:8" s="1" customFormat="1" ht="15" customHeight="1" thickBot="1" x14ac:dyDescent="0.25">
      <c r="A6" s="7"/>
      <c r="B6" s="7"/>
      <c r="C6" s="10"/>
      <c r="D6" s="11"/>
      <c r="E6" s="11"/>
      <c r="F6" s="12" t="s">
        <v>2</v>
      </c>
    </row>
    <row r="7" spans="1:8" s="1" customFormat="1" ht="47.25" thickTop="1" x14ac:dyDescent="0.2">
      <c r="A7" s="13" t="s">
        <v>3</v>
      </c>
      <c r="B7" s="14" t="s">
        <v>4</v>
      </c>
      <c r="C7" s="15" t="s">
        <v>5</v>
      </c>
      <c r="D7" s="15" t="s">
        <v>6</v>
      </c>
      <c r="E7" s="15" t="s">
        <v>7</v>
      </c>
      <c r="F7" s="16" t="s">
        <v>8</v>
      </c>
    </row>
    <row r="8" spans="1:8" s="1" customFormat="1" ht="15" customHeight="1" thickBot="1" x14ac:dyDescent="0.25">
      <c r="A8" s="17" t="s">
        <v>9</v>
      </c>
      <c r="B8" s="18" t="s">
        <v>10</v>
      </c>
      <c r="C8" s="19" t="s">
        <v>11</v>
      </c>
      <c r="D8" s="19" t="s">
        <v>12</v>
      </c>
      <c r="E8" s="19" t="s">
        <v>13</v>
      </c>
      <c r="F8" s="20" t="s">
        <v>14</v>
      </c>
    </row>
    <row r="9" spans="1:8" s="1" customFormat="1" ht="15" customHeight="1" thickTop="1" x14ac:dyDescent="0.2">
      <c r="A9" s="21" t="s">
        <v>15</v>
      </c>
      <c r="B9" s="22"/>
      <c r="C9" s="22"/>
      <c r="D9" s="22"/>
      <c r="E9" s="22"/>
      <c r="F9" s="23"/>
    </row>
    <row r="10" spans="1:8" s="1" customFormat="1" ht="15" customHeight="1" x14ac:dyDescent="0.2">
      <c r="A10" s="24" t="s">
        <v>16</v>
      </c>
      <c r="B10" s="25" t="s">
        <v>17</v>
      </c>
      <c r="C10" s="26">
        <f>C11+C26</f>
        <v>69237657</v>
      </c>
      <c r="D10" s="26">
        <f>D11+D26</f>
        <v>69237657</v>
      </c>
      <c r="E10" s="26">
        <f>E11+E26</f>
        <v>70526527</v>
      </c>
      <c r="F10" s="27">
        <f>E10/C10</f>
        <v>1.0186151590889334</v>
      </c>
    </row>
    <row r="11" spans="1:8" s="1" customFormat="1" ht="15" customHeight="1" x14ac:dyDescent="0.2">
      <c r="A11" s="28"/>
      <c r="B11" s="29" t="s">
        <v>18</v>
      </c>
      <c r="C11" s="30">
        <f>SUM(C12:C25)</f>
        <v>62551911</v>
      </c>
      <c r="D11" s="30">
        <f>SUM(D12:D25)</f>
        <v>62551911</v>
      </c>
      <c r="E11" s="30">
        <f>SUM(E12:E25)</f>
        <v>63070071</v>
      </c>
      <c r="F11" s="31">
        <f>E11/C11</f>
        <v>1.0082836797743877</v>
      </c>
    </row>
    <row r="12" spans="1:8" s="1" customFormat="1" ht="15" customHeight="1" x14ac:dyDescent="0.2">
      <c r="A12" s="32"/>
      <c r="B12" s="33" t="s">
        <v>19</v>
      </c>
      <c r="C12" s="34"/>
      <c r="D12" s="34"/>
      <c r="E12" s="34"/>
      <c r="F12" s="35"/>
    </row>
    <row r="13" spans="1:8" s="1" customFormat="1" ht="15" customHeight="1" x14ac:dyDescent="0.2">
      <c r="A13" s="32"/>
      <c r="B13" s="33" t="s">
        <v>20</v>
      </c>
      <c r="C13" s="36">
        <v>16207515</v>
      </c>
      <c r="D13" s="36">
        <v>16207515</v>
      </c>
      <c r="E13" s="36">
        <v>16207515</v>
      </c>
      <c r="F13" s="35"/>
    </row>
    <row r="14" spans="1:8" s="1" customFormat="1" ht="15" customHeight="1" x14ac:dyDescent="0.2">
      <c r="A14" s="32"/>
      <c r="B14" s="33" t="s">
        <v>21</v>
      </c>
      <c r="C14" s="36">
        <v>3271906</v>
      </c>
      <c r="D14" s="36">
        <v>3271906</v>
      </c>
      <c r="E14" s="36">
        <v>3271906</v>
      </c>
      <c r="F14" s="35"/>
    </row>
    <row r="15" spans="1:8" s="1" customFormat="1" ht="15" customHeight="1" x14ac:dyDescent="0.2">
      <c r="A15" s="32"/>
      <c r="B15" s="33" t="s">
        <v>22</v>
      </c>
      <c r="C15" s="36">
        <v>20677840</v>
      </c>
      <c r="D15" s="36">
        <v>20677840</v>
      </c>
      <c r="E15" s="36">
        <v>20677840</v>
      </c>
      <c r="F15" s="35"/>
    </row>
    <row r="16" spans="1:8" s="1" customFormat="1" ht="15" customHeight="1" x14ac:dyDescent="0.2">
      <c r="A16" s="32"/>
      <c r="B16" s="37" t="s">
        <v>23</v>
      </c>
      <c r="C16" s="36">
        <v>155550</v>
      </c>
      <c r="D16" s="36">
        <v>155550</v>
      </c>
      <c r="E16" s="36">
        <v>155550</v>
      </c>
      <c r="F16" s="35"/>
      <c r="G16" s="38"/>
    </row>
    <row r="17" spans="1:7" s="1" customFormat="1" ht="15" customHeight="1" x14ac:dyDescent="0.2">
      <c r="A17" s="32"/>
      <c r="B17" s="37" t="s">
        <v>24</v>
      </c>
      <c r="C17" s="36">
        <v>1120500</v>
      </c>
      <c r="D17" s="36">
        <v>1120500</v>
      </c>
      <c r="E17" s="36">
        <v>1120500</v>
      </c>
      <c r="F17" s="35"/>
      <c r="G17" s="38"/>
    </row>
    <row r="18" spans="1:7" s="1" customFormat="1" ht="24" x14ac:dyDescent="0.2">
      <c r="A18" s="32"/>
      <c r="B18" s="39" t="s">
        <v>25</v>
      </c>
      <c r="C18" s="36">
        <v>12219000</v>
      </c>
      <c r="D18" s="36">
        <v>12219000</v>
      </c>
      <c r="E18" s="36">
        <v>12219000</v>
      </c>
      <c r="F18" s="35"/>
    </row>
    <row r="19" spans="1:7" s="1" customFormat="1" ht="24" x14ac:dyDescent="0.2">
      <c r="A19" s="32"/>
      <c r="B19" s="39" t="s">
        <v>26</v>
      </c>
      <c r="C19" s="36">
        <v>1850600</v>
      </c>
      <c r="D19" s="36">
        <v>1850600</v>
      </c>
      <c r="E19" s="36">
        <v>1850600</v>
      </c>
      <c r="F19" s="35"/>
    </row>
    <row r="20" spans="1:7" s="1" customFormat="1" ht="15" customHeight="1" x14ac:dyDescent="0.2">
      <c r="A20" s="32"/>
      <c r="B20" s="39" t="s">
        <v>27</v>
      </c>
      <c r="C20" s="36">
        <v>0</v>
      </c>
      <c r="D20" s="36">
        <v>0</v>
      </c>
      <c r="E20" s="36">
        <v>0</v>
      </c>
      <c r="F20" s="35"/>
    </row>
    <row r="21" spans="1:7" s="1" customFormat="1" ht="15" customHeight="1" x14ac:dyDescent="0.2">
      <c r="A21" s="32"/>
      <c r="B21" s="33" t="s">
        <v>28</v>
      </c>
      <c r="C21" s="36">
        <v>1064000</v>
      </c>
      <c r="D21" s="36">
        <v>1064000</v>
      </c>
      <c r="E21" s="36">
        <v>1064000</v>
      </c>
      <c r="F21" s="35"/>
    </row>
    <row r="22" spans="1:7" s="1" customFormat="1" ht="15" customHeight="1" x14ac:dyDescent="0.2">
      <c r="A22" s="32"/>
      <c r="B22" s="33" t="s">
        <v>29</v>
      </c>
      <c r="C22" s="36">
        <v>4185000</v>
      </c>
      <c r="D22" s="36">
        <v>4185000</v>
      </c>
      <c r="E22" s="36">
        <v>4185000</v>
      </c>
      <c r="F22" s="35"/>
    </row>
    <row r="23" spans="1:7" s="1" customFormat="1" ht="15" customHeight="1" x14ac:dyDescent="0.2">
      <c r="A23" s="32"/>
      <c r="B23" s="33" t="s">
        <v>30</v>
      </c>
      <c r="C23" s="36">
        <v>1800000</v>
      </c>
      <c r="D23" s="36">
        <v>1800000</v>
      </c>
      <c r="E23" s="36">
        <v>1800000</v>
      </c>
      <c r="F23" s="35"/>
      <c r="G23" s="38"/>
    </row>
    <row r="24" spans="1:7" s="1" customFormat="1" ht="15" customHeight="1" x14ac:dyDescent="0.2">
      <c r="A24" s="32"/>
      <c r="B24" s="37" t="s">
        <v>31</v>
      </c>
      <c r="C24" s="40">
        <v>0</v>
      </c>
      <c r="D24" s="40">
        <v>0</v>
      </c>
      <c r="E24" s="40">
        <v>518160</v>
      </c>
      <c r="F24" s="35"/>
    </row>
    <row r="25" spans="1:7" s="1" customFormat="1" ht="15" customHeight="1" x14ac:dyDescent="0.2">
      <c r="A25" s="32"/>
      <c r="B25" s="37" t="s">
        <v>32</v>
      </c>
      <c r="C25" s="41">
        <v>0</v>
      </c>
      <c r="D25" s="41">
        <v>0</v>
      </c>
      <c r="E25" s="41">
        <v>0</v>
      </c>
      <c r="F25" s="42"/>
      <c r="G25" s="38"/>
    </row>
    <row r="26" spans="1:7" s="1" customFormat="1" ht="24" x14ac:dyDescent="0.2">
      <c r="A26" s="43"/>
      <c r="B26" s="44" t="s">
        <v>33</v>
      </c>
      <c r="C26" s="45">
        <f>'[1]7.sz. melléklet'!D69</f>
        <v>6685746</v>
      </c>
      <c r="D26" s="45">
        <f>'[1]7.sz. melléklet'!E69</f>
        <v>6685746</v>
      </c>
      <c r="E26" s="45">
        <f>'[1]7.sz. melléklet'!F69</f>
        <v>7456456</v>
      </c>
      <c r="F26" s="46">
        <f>E26/C26</f>
        <v>1.1152765899272872</v>
      </c>
    </row>
    <row r="27" spans="1:7" s="1" customFormat="1" ht="15" customHeight="1" x14ac:dyDescent="0.2">
      <c r="A27" s="47" t="s">
        <v>34</v>
      </c>
      <c r="B27" s="48" t="s">
        <v>35</v>
      </c>
      <c r="C27" s="49">
        <f>SUM(C28:C30)</f>
        <v>96000000</v>
      </c>
      <c r="D27" s="49">
        <f>SUM(D28:D30)</f>
        <v>96000000</v>
      </c>
      <c r="E27" s="49">
        <f>SUM(E28:E30)</f>
        <v>96000000</v>
      </c>
      <c r="F27" s="27">
        <f>E27/C27</f>
        <v>1</v>
      </c>
    </row>
    <row r="28" spans="1:7" s="1" customFormat="1" ht="15" customHeight="1" x14ac:dyDescent="0.2">
      <c r="A28" s="32"/>
      <c r="B28" s="33" t="s">
        <v>36</v>
      </c>
      <c r="C28" s="50">
        <f>'[1]7.sz. melléklet'!D74</f>
        <v>54500000</v>
      </c>
      <c r="D28" s="50">
        <f>'[1]7.sz. melléklet'!E74</f>
        <v>54500000</v>
      </c>
      <c r="E28" s="50">
        <f>'[1]7.sz. melléklet'!F74</f>
        <v>54500000</v>
      </c>
      <c r="F28" s="35"/>
    </row>
    <row r="29" spans="1:7" s="1" customFormat="1" ht="15" customHeight="1" x14ac:dyDescent="0.2">
      <c r="A29" s="32"/>
      <c r="B29" s="33" t="s">
        <v>37</v>
      </c>
      <c r="C29" s="50">
        <f>'[1]7.sz. melléklet'!D75</f>
        <v>41000000</v>
      </c>
      <c r="D29" s="50">
        <f>'[1]7.sz. melléklet'!E75</f>
        <v>41000000</v>
      </c>
      <c r="E29" s="50">
        <f>'[1]7.sz. melléklet'!F75</f>
        <v>41000000</v>
      </c>
      <c r="F29" s="35"/>
    </row>
    <row r="30" spans="1:7" s="1" customFormat="1" ht="15" customHeight="1" x14ac:dyDescent="0.2">
      <c r="A30" s="43"/>
      <c r="B30" s="51" t="s">
        <v>38</v>
      </c>
      <c r="C30" s="52">
        <f>'[1]7.sz. melléklet'!D79</f>
        <v>500000</v>
      </c>
      <c r="D30" s="52">
        <f>'[1]7.sz. melléklet'!E79</f>
        <v>500000</v>
      </c>
      <c r="E30" s="52">
        <f>'[1]7.sz. melléklet'!F79</f>
        <v>500000</v>
      </c>
      <c r="F30" s="35"/>
    </row>
    <row r="31" spans="1:7" s="56" customFormat="1" ht="15" customHeight="1" x14ac:dyDescent="0.2">
      <c r="A31" s="53" t="s">
        <v>39</v>
      </c>
      <c r="B31" s="54" t="s">
        <v>40</v>
      </c>
      <c r="C31" s="55">
        <v>78494085</v>
      </c>
      <c r="D31" s="55">
        <v>78494090</v>
      </c>
      <c r="E31" s="55">
        <v>80049914</v>
      </c>
      <c r="F31" s="27">
        <f>E31/C31</f>
        <v>1.0198209712235005</v>
      </c>
    </row>
    <row r="32" spans="1:7" s="61" customFormat="1" ht="15" customHeight="1" x14ac:dyDescent="0.2">
      <c r="A32" s="57" t="s">
        <v>41</v>
      </c>
      <c r="B32" s="58" t="s">
        <v>42</v>
      </c>
      <c r="C32" s="59">
        <f>'[1]7.sz. melléklet'!D92</f>
        <v>0</v>
      </c>
      <c r="D32" s="59">
        <f>'[1]7.sz. melléklet'!E92</f>
        <v>0</v>
      </c>
      <c r="E32" s="59">
        <f>'[1]7.sz. melléklet'!F92</f>
        <v>744600</v>
      </c>
      <c r="F32" s="60"/>
    </row>
    <row r="33" spans="1:6" s="1" customFormat="1" ht="15" customHeight="1" x14ac:dyDescent="0.2">
      <c r="A33" s="62" t="s">
        <v>43</v>
      </c>
      <c r="B33" s="62"/>
      <c r="C33" s="63">
        <f>C31+C27+C10+C32</f>
        <v>243731742</v>
      </c>
      <c r="D33" s="63">
        <f>D31+D27+D10+D32</f>
        <v>243731747</v>
      </c>
      <c r="E33" s="63">
        <f>E31+E27+E10+E32</f>
        <v>247321041</v>
      </c>
      <c r="F33" s="64">
        <f t="shared" ref="F33:F36" si="0">E33/C33</f>
        <v>1.0147264323085172</v>
      </c>
    </row>
    <row r="34" spans="1:6" s="1" customFormat="1" ht="15" customHeight="1" x14ac:dyDescent="0.2">
      <c r="A34" s="28" t="s">
        <v>44</v>
      </c>
      <c r="B34" s="29" t="s">
        <v>45</v>
      </c>
      <c r="C34" s="30">
        <f>SUM(C35)</f>
        <v>60031463</v>
      </c>
      <c r="D34" s="30">
        <f>SUM(D35)</f>
        <v>60031463</v>
      </c>
      <c r="E34" s="30">
        <f>SUM(E35)</f>
        <v>60031463</v>
      </c>
      <c r="F34" s="65">
        <f t="shared" si="0"/>
        <v>1</v>
      </c>
    </row>
    <row r="35" spans="1:6" s="1" customFormat="1" ht="15" customHeight="1" thickBot="1" x14ac:dyDescent="0.25">
      <c r="A35" s="66"/>
      <c r="B35" s="67" t="s">
        <v>46</v>
      </c>
      <c r="C35" s="68">
        <f>'[1]2.sz. melléklet'!C18</f>
        <v>60031463</v>
      </c>
      <c r="D35" s="68">
        <f>'[1]2.sz. melléklet'!D18</f>
        <v>60031463</v>
      </c>
      <c r="E35" s="68">
        <f>'[1]2.sz. melléklet'!E18</f>
        <v>60031463</v>
      </c>
      <c r="F35" s="69">
        <f t="shared" si="0"/>
        <v>1</v>
      </c>
    </row>
    <row r="36" spans="1:6" s="1" customFormat="1" ht="15" customHeight="1" thickTop="1" thickBot="1" x14ac:dyDescent="0.25">
      <c r="A36" s="70" t="s">
        <v>47</v>
      </c>
      <c r="B36" s="70"/>
      <c r="C36" s="71">
        <f>C34+C33</f>
        <v>303763205</v>
      </c>
      <c r="D36" s="71">
        <f>D34+D33</f>
        <v>303763210</v>
      </c>
      <c r="E36" s="71">
        <f>E34+E33</f>
        <v>307352504</v>
      </c>
      <c r="F36" s="72">
        <f t="shared" si="0"/>
        <v>1.0118161085375696</v>
      </c>
    </row>
    <row r="37" spans="1:6" ht="13.5" thickTop="1" x14ac:dyDescent="0.2"/>
  </sheetData>
  <sheetProtection selectLockedCells="1" selectUnlockedCells="1"/>
  <mergeCells count="4">
    <mergeCell ref="A4:F4"/>
    <mergeCell ref="A9:F9"/>
    <mergeCell ref="A33:B33"/>
    <mergeCell ref="A36:B36"/>
  </mergeCells>
  <pageMargins left="0.25" right="0.25" top="0.75" bottom="0.75" header="0.3" footer="0.3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3. 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2019-11-27T13:44:43Z</dcterms:created>
  <dcterms:modified xsi:type="dcterms:W3CDTF">2019-11-27T13:44:55Z</dcterms:modified>
</cp:coreProperties>
</file>