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6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16230" yWindow="-225" windowWidth="12660" windowHeight="12240" tabRatio="727" firstSheet="1" activeTab="4"/>
  </bookViews>
  <sheets>
    <sheet name="ÖSSZEFÜGGÉSEK" sheetId="75" r:id="rId1"/>
    <sheet name="1.1.sz.mell." sheetId="1" r:id="rId2"/>
    <sheet name="1.2.sz.mell." sheetId="95" r:id="rId3"/>
    <sheet name="1.3.sz.mell." sheetId="96" r:id="rId4"/>
    <sheet name="1.4.sz.mell." sheetId="97" r:id="rId5"/>
    <sheet name="6.sz.mell." sheetId="63" r:id="rId6"/>
    <sheet name="7.sz.mell." sheetId="64" r:id="rId7"/>
    <sheet name="8. sz. mell. " sheetId="71" r:id="rId8"/>
    <sheet name="9.1. sz. mell" sheetId="3" r:id="rId9"/>
    <sheet name="9.1.1. sz. mell " sheetId="113" r:id="rId10"/>
    <sheet name="9.1.2. sz. mell  " sheetId="114" r:id="rId11"/>
    <sheet name="9.1.3. sz. mell   " sheetId="115" r:id="rId12"/>
    <sheet name="5.sz tájékoztató t." sheetId="2" r:id="rId13"/>
    <sheet name="6.sz tájékoztató t." sheetId="70" r:id="rId14"/>
    <sheet name="Munka1" sheetId="94" r:id="rId15"/>
  </sheets>
  <definedNames>
    <definedName name="_xlnm.Print_Titles" localSheetId="8">'9.1. sz. mell'!$1:$6</definedName>
    <definedName name="_xlnm.Print_Titles" localSheetId="9">'9.1.1. sz. mell '!$1:$6</definedName>
    <definedName name="_xlnm.Print_Titles" localSheetId="10">'9.1.2. sz. mell  '!$1:$6</definedName>
    <definedName name="_xlnm.Print_Titles" localSheetId="11">'9.1.3. sz. mell   '!$1:$6</definedName>
    <definedName name="_xlnm.Print_Area" localSheetId="1">'1.1.sz.mell.'!$A$1:$D$1</definedName>
    <definedName name="_xlnm.Print_Area" localSheetId="2">'1.2.sz.mell.'!$A$1:$C$149</definedName>
    <definedName name="_xlnm.Print_Area" localSheetId="3">'1.3.sz.mell.'!$A$1:$C$149</definedName>
    <definedName name="_xlnm.Print_Area" localSheetId="4">'1.4.sz.mell.'!$A$1:$C$149</definedName>
  </definedNames>
  <calcPr calcId="162913"/>
  <fileRecoveryPr autoRecover="0"/>
</workbook>
</file>

<file path=xl/calcChain.xml><?xml version="1.0" encoding="utf-8"?>
<calcChain xmlns="http://schemas.openxmlformats.org/spreadsheetml/2006/main">
  <c r="D67" i="1" l="1"/>
  <c r="C140" i="115"/>
  <c r="C135" i="115"/>
  <c r="C130" i="115"/>
  <c r="C126" i="115"/>
  <c r="C122" i="115"/>
  <c r="C108" i="115"/>
  <c r="C92" i="115"/>
  <c r="C125" i="115" s="1"/>
  <c r="C80" i="115"/>
  <c r="C76" i="115"/>
  <c r="C73" i="115"/>
  <c r="C68" i="115"/>
  <c r="C64" i="115"/>
  <c r="C58" i="115"/>
  <c r="C53" i="115"/>
  <c r="C47" i="115"/>
  <c r="C36" i="115"/>
  <c r="C30" i="115"/>
  <c r="C29" i="115" s="1"/>
  <c r="C22" i="115"/>
  <c r="C15" i="115"/>
  <c r="C8" i="115"/>
  <c r="C139" i="114"/>
  <c r="C134" i="114"/>
  <c r="C129" i="114"/>
  <c r="C125" i="114"/>
  <c r="C121" i="114"/>
  <c r="C107" i="114"/>
  <c r="C91" i="114"/>
  <c r="C76" i="114"/>
  <c r="C73" i="114"/>
  <c r="C68" i="114"/>
  <c r="C64" i="114"/>
  <c r="C58" i="114"/>
  <c r="C53" i="114"/>
  <c r="C47" i="114"/>
  <c r="C36" i="114"/>
  <c r="C30" i="114"/>
  <c r="C29" i="114" s="1"/>
  <c r="C22" i="114"/>
  <c r="C15" i="114"/>
  <c r="C8" i="114"/>
  <c r="C139" i="113"/>
  <c r="C134" i="113"/>
  <c r="C129" i="113"/>
  <c r="C125" i="113"/>
  <c r="C121" i="113"/>
  <c r="C107" i="113"/>
  <c r="C91" i="113"/>
  <c r="C80" i="113"/>
  <c r="C76" i="113"/>
  <c r="C73" i="113"/>
  <c r="C68" i="113"/>
  <c r="C64" i="113"/>
  <c r="C58" i="113"/>
  <c r="C53" i="113"/>
  <c r="C47" i="113"/>
  <c r="C36" i="113"/>
  <c r="C30" i="113"/>
  <c r="C29" i="113" s="1"/>
  <c r="C22" i="113"/>
  <c r="C15" i="113"/>
  <c r="C8" i="113"/>
  <c r="C138" i="97"/>
  <c r="C133" i="97"/>
  <c r="C128" i="97"/>
  <c r="C124" i="97"/>
  <c r="C143" i="97" s="1"/>
  <c r="C120" i="97"/>
  <c r="C106" i="97"/>
  <c r="C90" i="97"/>
  <c r="C77" i="97"/>
  <c r="C73" i="97"/>
  <c r="C70" i="97"/>
  <c r="C65" i="97"/>
  <c r="C61" i="97"/>
  <c r="C55" i="97"/>
  <c r="C50" i="97"/>
  <c r="C44" i="97"/>
  <c r="C33" i="97"/>
  <c r="C27" i="97"/>
  <c r="C26" i="97" s="1"/>
  <c r="C19" i="97"/>
  <c r="C12" i="97"/>
  <c r="C5" i="97"/>
  <c r="C60" i="97" s="1"/>
  <c r="C138" i="96"/>
  <c r="C133" i="96"/>
  <c r="C128" i="96"/>
  <c r="C124" i="96"/>
  <c r="C120" i="96"/>
  <c r="C106" i="96"/>
  <c r="C90" i="96"/>
  <c r="C77" i="96"/>
  <c r="C73" i="96"/>
  <c r="C70" i="96"/>
  <c r="C65" i="96"/>
  <c r="C61" i="96"/>
  <c r="C83" i="96" s="1"/>
  <c r="C55" i="96"/>
  <c r="C50" i="96"/>
  <c r="C44" i="96"/>
  <c r="C33" i="96"/>
  <c r="C27" i="96"/>
  <c r="C26" i="96" s="1"/>
  <c r="C19" i="96"/>
  <c r="C12" i="96"/>
  <c r="C5" i="96"/>
  <c r="C138" i="95"/>
  <c r="C133" i="95"/>
  <c r="C128" i="95"/>
  <c r="C124" i="95"/>
  <c r="C120" i="95"/>
  <c r="C106" i="95"/>
  <c r="C90" i="95"/>
  <c r="C77" i="95"/>
  <c r="C73" i="95"/>
  <c r="C70" i="95"/>
  <c r="C65" i="95"/>
  <c r="C61" i="95"/>
  <c r="C55" i="95"/>
  <c r="C50" i="95"/>
  <c r="C44" i="95"/>
  <c r="C33" i="95"/>
  <c r="C27" i="95"/>
  <c r="C26" i="95" s="1"/>
  <c r="C19" i="95"/>
  <c r="C12" i="95"/>
  <c r="C5" i="95"/>
  <c r="C139" i="3"/>
  <c r="C134" i="3"/>
  <c r="C129" i="3"/>
  <c r="C125" i="3"/>
  <c r="C121" i="3"/>
  <c r="C107" i="3"/>
  <c r="C91" i="3"/>
  <c r="C80" i="3"/>
  <c r="C76" i="3"/>
  <c r="C73" i="3"/>
  <c r="C68" i="3"/>
  <c r="C64" i="3"/>
  <c r="C58" i="3"/>
  <c r="C53" i="3"/>
  <c r="C47" i="3"/>
  <c r="C36" i="3"/>
  <c r="C30" i="3"/>
  <c r="C29" i="3"/>
  <c r="C22" i="3"/>
  <c r="C15" i="3"/>
  <c r="C8" i="3"/>
  <c r="C138" i="1"/>
  <c r="C133" i="1"/>
  <c r="C128" i="1"/>
  <c r="C124" i="1"/>
  <c r="C120" i="1"/>
  <c r="C106" i="1"/>
  <c r="C90" i="1"/>
  <c r="C77" i="1"/>
  <c r="C73" i="1"/>
  <c r="C70" i="1"/>
  <c r="C65" i="1"/>
  <c r="C83" i="1" s="1"/>
  <c r="C61" i="1"/>
  <c r="C55" i="1"/>
  <c r="C50" i="1"/>
  <c r="C44" i="1"/>
  <c r="C33" i="1"/>
  <c r="C27" i="1"/>
  <c r="C26" i="1" s="1"/>
  <c r="C19" i="1"/>
  <c r="C12" i="1"/>
  <c r="C5" i="1"/>
  <c r="B35" i="71"/>
  <c r="E28" i="71"/>
  <c r="E30" i="71"/>
  <c r="E31" i="71"/>
  <c r="E32" i="71"/>
  <c r="E33" i="71"/>
  <c r="E34" i="71"/>
  <c r="D35" i="71"/>
  <c r="C35" i="71"/>
  <c r="E5" i="71"/>
  <c r="E7" i="71"/>
  <c r="E8" i="71"/>
  <c r="E9" i="71"/>
  <c r="E10" i="71"/>
  <c r="E11" i="71"/>
  <c r="D12" i="71"/>
  <c r="C12" i="71"/>
  <c r="B12" i="71"/>
  <c r="E6" i="71"/>
  <c r="E15" i="71"/>
  <c r="E16" i="71"/>
  <c r="E17" i="71"/>
  <c r="E18" i="71"/>
  <c r="E19" i="71"/>
  <c r="E20" i="71"/>
  <c r="E21" i="71"/>
  <c r="B22" i="71"/>
  <c r="C22" i="71"/>
  <c r="D22" i="71"/>
  <c r="E29" i="71"/>
  <c r="E38" i="71"/>
  <c r="E39" i="71"/>
  <c r="E40" i="71"/>
  <c r="E41" i="71"/>
  <c r="E42" i="71"/>
  <c r="E43" i="71"/>
  <c r="E44" i="71"/>
  <c r="B45" i="71"/>
  <c r="C45" i="71"/>
  <c r="D45" i="71"/>
  <c r="D52" i="71"/>
  <c r="D38" i="70"/>
  <c r="F5" i="64"/>
  <c r="F6" i="64"/>
  <c r="F7" i="64"/>
  <c r="F8" i="64"/>
  <c r="F9" i="64"/>
  <c r="F10" i="64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B24" i="64"/>
  <c r="D24" i="64"/>
  <c r="E24" i="64"/>
  <c r="F5" i="63"/>
  <c r="F6" i="63"/>
  <c r="F7" i="63"/>
  <c r="F8" i="63"/>
  <c r="F9" i="63"/>
  <c r="F10" i="63"/>
  <c r="F11" i="63"/>
  <c r="F12" i="63"/>
  <c r="F13" i="63"/>
  <c r="F14" i="63"/>
  <c r="F15" i="63"/>
  <c r="F16" i="63"/>
  <c r="F17" i="63"/>
  <c r="F18" i="63"/>
  <c r="F19" i="63"/>
  <c r="F20" i="63"/>
  <c r="F21" i="63"/>
  <c r="F22" i="63"/>
  <c r="F23" i="63"/>
  <c r="B24" i="63"/>
  <c r="D24" i="63"/>
  <c r="E24" i="63"/>
  <c r="B25" i="2"/>
  <c r="E35" i="71" l="1"/>
  <c r="C124" i="3"/>
  <c r="C144" i="3"/>
  <c r="C123" i="97"/>
  <c r="C144" i="97" s="1"/>
  <c r="C63" i="115"/>
  <c r="C86" i="115"/>
  <c r="C145" i="115"/>
  <c r="C86" i="114"/>
  <c r="E22" i="71"/>
  <c r="C60" i="96"/>
  <c r="C144" i="113"/>
  <c r="F24" i="64"/>
  <c r="C83" i="95"/>
  <c r="C143" i="95"/>
  <c r="C143" i="96"/>
  <c r="C83" i="97"/>
  <c r="C84" i="97" s="1"/>
  <c r="C63" i="113"/>
  <c r="C124" i="113"/>
  <c r="C144" i="114"/>
  <c r="F24" i="63"/>
  <c r="C149" i="96"/>
  <c r="E45" i="71"/>
  <c r="C86" i="113"/>
  <c r="E12" i="71"/>
  <c r="C60" i="1"/>
  <c r="C123" i="1"/>
  <c r="C143" i="1"/>
  <c r="C63" i="3"/>
  <c r="C86" i="3"/>
  <c r="C123" i="95"/>
  <c r="C123" i="96"/>
  <c r="C144" i="96" s="1"/>
  <c r="C124" i="114"/>
  <c r="C145" i="114" s="1"/>
  <c r="C146" i="115"/>
  <c r="C60" i="95"/>
  <c r="C84" i="96"/>
  <c r="C63" i="114"/>
  <c r="C148" i="97" l="1"/>
  <c r="C87" i="115"/>
  <c r="C87" i="3"/>
  <c r="C145" i="3"/>
  <c r="C87" i="114"/>
  <c r="C87" i="113"/>
  <c r="C144" i="95"/>
  <c r="C149" i="95"/>
  <c r="C84" i="1"/>
  <c r="C144" i="1"/>
  <c r="C148" i="96"/>
  <c r="C149" i="97"/>
  <c r="C148" i="95"/>
  <c r="C84" i="95"/>
</calcChain>
</file>

<file path=xl/sharedStrings.xml><?xml version="1.0" encoding="utf-8"?>
<sst xmlns="http://schemas.openxmlformats.org/spreadsheetml/2006/main" count="2486" uniqueCount="423">
  <si>
    <t>Beruházási (felhalmozási) kiadások előirányzata beruházásonként</t>
  </si>
  <si>
    <t>Felújítási kiadások előirányzata felújításonként</t>
  </si>
  <si>
    <t>adatok forintban</t>
  </si>
  <si>
    <t>Támogatás összge</t>
  </si>
  <si>
    <t>B E V É T E L E K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</si>
  <si>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</si>
  <si>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</si>
  <si>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</si>
  <si>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</si>
  <si>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</si>
  <si>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</si>
  <si>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</si>
  <si>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</si>
  <si>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</si>
  <si>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</si>
  <si>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</si>
  <si>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</si>
  <si>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</si>
  <si>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</si>
  <si>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</si>
  <si>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</si>
  <si>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</si>
  <si>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</si>
  <si>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</si>
  <si>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</si>
  <si>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</si>
  <si>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</si>
  <si>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</si>
  <si>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</si>
  <si>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</si>
  <si>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</si>
  <si>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</si>
  <si>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</si>
  <si>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</si>
  <si>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</si>
  <si>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</si>
  <si>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</si>
  <si>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</si>
  <si>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Összesen</t>
  </si>
  <si>
    <t>Jogcím</t>
  </si>
  <si>
    <t>Összesen:</t>
  </si>
  <si>
    <t>01</t>
  </si>
  <si>
    <t>Ezer forintban !</t>
  </si>
  <si>
    <t>Előirányzat-csoport, kiemelt előirányzat megnevezése</t>
  </si>
  <si>
    <t>Előirányzat</t>
  </si>
  <si>
    <t>Bevételek</t>
  </si>
  <si>
    <t>Kiadások</t>
  </si>
  <si>
    <t>Általános tartalék</t>
  </si>
  <si>
    <t>Céltartalék</t>
  </si>
  <si>
    <t xml:space="preserve"> Ezer forintban !</t>
  </si>
  <si>
    <t>Megnevezés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</si>
  <si>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</si>
  <si>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</si>
  <si>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</si>
  <si>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</si>
  <si>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</si>
  <si>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Sor-
szám</t>
  </si>
  <si>
    <t>6=(2-4-5)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</si>
  <si>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</si>
  <si>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</si>
  <si>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</si>
  <si>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</si>
  <si>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</si>
  <si>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</si>
  <si>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</si>
  <si>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</si>
  <si>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</si>
  <si>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</si>
  <si>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</si>
  <si>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</si>
  <si>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</si>
  <si>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</si>
  <si>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</si>
  <si>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</si>
  <si>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</si>
  <si>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</si>
  <si>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</si>
  <si>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</si>
  <si>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</si>
  <si>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</si>
  <si>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1.5</t>
  </si>
  <si>
    <t>1.8.</t>
  </si>
  <si>
    <t>1.9.</t>
  </si>
  <si>
    <t>1.10.</t>
  </si>
  <si>
    <t>1.11.</t>
  </si>
  <si>
    <t>2.6.</t>
  </si>
  <si>
    <t>1.12.</t>
  </si>
  <si>
    <t>2.7.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</si>
  <si>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</si>
  <si>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</si>
  <si>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</si>
  <si>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</si>
  <si>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</si>
  <si>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</si>
  <si>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</si>
  <si>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Ezer forintban!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</si>
  <si>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</si>
  <si>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</si>
  <si>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</si>
  <si>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</si>
  <si>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</si>
  <si>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</si>
  <si>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</si>
  <si>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</si>
  <si>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</si>
  <si>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</si>
  <si>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</si>
  <si>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</si>
  <si>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</si>
  <si>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</si>
  <si>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Társfinanszírozás</t>
  </si>
  <si>
    <t>Hozzájárulás  (E Ft)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</si>
  <si>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</si>
  <si>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</si>
  <si>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</si>
  <si>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</si>
  <si>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</si>
  <si>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</si>
  <si>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</si>
  <si>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3.5.</t>
  </si>
  <si>
    <t>3.6.</t>
  </si>
  <si>
    <t xml:space="preserve">4. 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</si>
  <si>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</si>
  <si>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</si>
  <si>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</si>
  <si>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</si>
  <si>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</si>
  <si>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</si>
  <si>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</si>
  <si>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</si>
  <si>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</si>
  <si>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</si>
  <si>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</si>
  <si>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</si>
  <si>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</si>
  <si>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</si>
  <si>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</si>
  <si>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</si>
  <si>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2014.</t>
  </si>
  <si>
    <t>Nem kötelező!</t>
  </si>
  <si>
    <t>Feladat megnevezése</t>
  </si>
  <si>
    <t>Száma</t>
  </si>
  <si>
    <t>Éves engedélyezett létszám előirányzat (fő)</t>
  </si>
  <si>
    <t>Közfoglalkoztatottak létszáma (fő)</t>
  </si>
  <si>
    <t>Önkormányzat</t>
  </si>
  <si>
    <t>Beruházások</t>
  </si>
  <si>
    <t>Ezer forintban</t>
  </si>
  <si>
    <t>8.3.</t>
  </si>
  <si>
    <t>Egyéb felhalmozási kiadások</t>
  </si>
  <si>
    <t>2015.</t>
  </si>
  <si>
    <t>1. sz. melléklet Kiadások táblázat 3. oszlop 9 sora =</t>
  </si>
  <si>
    <t>2014. évi előirányzat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</si>
  <si>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</si>
  <si>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</si>
  <si>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</si>
  <si>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</si>
  <si>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</si>
  <si>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központosított előirányzatok</t>
  </si>
  <si>
    <t>Helyi önkormányzatok kiegészítő támogatásai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</si>
  <si>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</si>
  <si>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</si>
  <si>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</si>
  <si>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</si>
  <si>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</si>
  <si>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</si>
  <si>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</si>
  <si>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</si>
  <si>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</si>
  <si>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</si>
  <si>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</si>
  <si>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</si>
  <si>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</si>
  <si>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</si>
  <si>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</si>
  <si>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</si>
  <si>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</si>
  <si>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Helyi adók  (4.1.1.+4.1.2.)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</si>
  <si>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</si>
  <si>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</si>
  <si>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</si>
  <si>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</si>
  <si>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</si>
  <si>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Működési bevételek (5.1.+…+ 5.10.)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</si>
  <si>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</si>
  <si>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</si>
  <si>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</si>
  <si>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</si>
  <si>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</si>
  <si>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</si>
  <si>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</si>
  <si>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</si>
  <si>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</si>
  <si>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</si>
  <si>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</si>
  <si>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</si>
  <si>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</si>
  <si>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</si>
  <si>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</si>
  <si>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</si>
  <si>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</si>
  <si>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</si>
  <si>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</si>
  <si>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</si>
  <si>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</si>
  <si>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</si>
  <si>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</si>
  <si>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Működési célú visszatérítendő támogatások kölcsönök visszatér.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</si>
  <si>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</si>
  <si>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</si>
  <si>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</si>
  <si>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</si>
  <si>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</si>
  <si>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</si>
  <si>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</si>
  <si>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</si>
  <si>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</si>
  <si>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</si>
  <si>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</si>
  <si>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</si>
  <si>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</si>
  <si>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</si>
  <si>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</si>
  <si>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</si>
  <si>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</si>
  <si>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</si>
  <si>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</si>
  <si>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</si>
  <si>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</si>
  <si>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</si>
  <si>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</si>
  <si>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</si>
  <si>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</si>
  <si>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</si>
  <si>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</si>
  <si>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</si>
  <si>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</si>
  <si>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</si>
  <si>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</si>
  <si>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</si>
  <si>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</si>
  <si>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</si>
  <si>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</si>
  <si>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</si>
  <si>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</si>
  <si>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</si>
  <si>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</si>
  <si>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</si>
  <si>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</si>
  <si>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</si>
  <si>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</si>
  <si>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>KÖLTSÉGVETÉSI ÉS FINANSZÍROZÁSI BEVÉTELEK ÖSSZESEN: (9+16)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</si>
  <si>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</si>
  <si>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</si>
  <si>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</si>
  <si>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</si>
  <si>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</si>
  <si>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</si>
  <si>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</si>
  <si>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</si>
  <si>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</si>
  <si>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</si>
  <si>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</si>
  <si>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</si>
  <si>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</si>
  <si>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</si>
  <si>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</si>
  <si>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 xml:space="preserve"> - az 1.5-ből: - Elvonások és befizetések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</si>
  <si>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</si>
  <si>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</si>
  <si>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</si>
  <si>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</si>
  <si>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</si>
  <si>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</si>
  <si>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</si>
  <si>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</si>
  <si>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</si>
  <si>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</si>
  <si>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</si>
  <si>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</si>
  <si>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</si>
  <si>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</si>
  <si>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</si>
  <si>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</si>
  <si>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</si>
  <si>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</si>
  <si>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</si>
  <si>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</si>
  <si>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Tartalékok (3.1.+3.2.)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</si>
  <si>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</si>
  <si>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</si>
  <si>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</si>
  <si>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</si>
  <si>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</si>
  <si>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</si>
  <si>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</si>
  <si>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</si>
  <si>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</si>
  <si>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</si>
  <si>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</si>
  <si>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</si>
  <si>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</si>
  <si>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</si>
  <si>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</si>
  <si>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</si>
  <si>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</si>
  <si>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</si>
  <si>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</si>
  <si>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(4+9)</t>
  </si>
  <si>
    <t>Államháztartáson belüli megelőlegezések visszafizetése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</si>
  <si>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</si>
  <si>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</si>
  <si>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</si>
  <si>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2014. évi előirányzat BEVÉTELEK</t>
  </si>
  <si>
    <t>2014. évi előirányzat KIADÁSOK</t>
  </si>
  <si>
    <t>1. sz. melléklet Bevételek táblázat 3. oszlop 9 sora =</t>
  </si>
  <si>
    <t xml:space="preserve">2.1. számú melléklet 3. oszlop 13. sor + 2.2. számú melléklet 3. oszlop 12. sor </t>
  </si>
  <si>
    <t>1. sz. melléklet Bevételek táblázat 3. oszlop 16 sora =</t>
  </si>
  <si>
    <t xml:space="preserve">2.1. számú melléklet 3. oszlop 22. sor + 2.2. számú melléklet 3. oszlop 25. sor </t>
  </si>
  <si>
    <t>1. sz. melléklet Bevételek táblázat 3. oszlop 17 sora =</t>
  </si>
  <si>
    <t xml:space="preserve">2.1. számú melléklet 3. oszlop 23. sor + 2.2. számú melléklet 3. oszlop 26. sor </t>
  </si>
  <si>
    <t xml:space="preserve">2.1. számú melléklet 5. oszlop 23. sor + 2.2. számú melléklet 5. oszlop 26. sor </t>
  </si>
  <si>
    <t xml:space="preserve">2.1. számú melléklet 5. oszlop 22. sor + 2.2. számú melléklet 5. oszlop 25. sor </t>
  </si>
  <si>
    <t xml:space="preserve">2.1. számú melléklet 5. oszlop 13. sor + 2.2. számú melléklet 5. oszlop 12. sor </t>
  </si>
  <si>
    <t>1. sz. melléklet Kiadások táblázat 3. oszlop 4 sora =</t>
  </si>
  <si>
    <t>1. sz. melléklet Kiadások táblázat 3. oszlop 10 sora =</t>
  </si>
  <si>
    <t>2017.</t>
  </si>
  <si>
    <t>2015. után</t>
  </si>
  <si>
    <t>Önkormányzaton kívüli EU-s projektekhez történő hozzájárulás 2014. évi előirányzat</t>
  </si>
  <si>
    <t>Belföldi értékpapírok kiadásai (6.1. + … + 6.4.)</t>
  </si>
  <si>
    <t xml:space="preserve"> 10.</t>
  </si>
  <si>
    <t>2014. évi támogatás összesen</t>
  </si>
  <si>
    <t>9.1. melléklet a ……/2014. (….) önkormányzati rendelethez</t>
  </si>
  <si>
    <t>Összes bevétel, kiadás</t>
  </si>
  <si>
    <t>A 2014. évi általános működés és ágazati feladatok támogatásának alakulása jogcímenként</t>
  </si>
  <si>
    <t>BEVÉTELEK ÖSSZESEN: (9+16)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</si>
  <si>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</si>
  <si>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</si>
  <si>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</si>
  <si>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</si>
  <si>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</si>
  <si>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</si>
  <si>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</si>
  <si>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Szentgál Község Önkormányzata</t>
  </si>
  <si>
    <t xml:space="preserve">Szentgál Község Önkormányzata </t>
  </si>
  <si>
    <t>2. sz. költségvetési szerv POLGÁRMESTERI HIVATAL</t>
  </si>
  <si>
    <t>Szentgál Község önkormányzat</t>
  </si>
  <si>
    <t xml:space="preserve">3. sz. költségvetési szerv FENYVES ÓVODA </t>
  </si>
  <si>
    <t>Intézmény finanszírozás</t>
  </si>
  <si>
    <t>Intézményfinanszírozás</t>
  </si>
  <si>
    <t>gyermekétkeztetési normativa: 16.886474</t>
  </si>
  <si>
    <t>közoktatási normatíva:      59.202.213</t>
  </si>
  <si>
    <t>szünidei étkeztetés :           1.410.180</t>
  </si>
  <si>
    <t xml:space="preserve">Gyermekétk. Kapcsolatos kiadás az önkormányzatnál: </t>
  </si>
  <si>
    <t>2.327.000 forint</t>
  </si>
  <si>
    <t xml:space="preserve">1. FORDULÓ </t>
  </si>
  <si>
    <t>2017. EREDETI</t>
  </si>
  <si>
    <t>Intezményfinanszirozás</t>
  </si>
  <si>
    <t>2017. eredeti</t>
  </si>
  <si>
    <t>2017. ÉVI EREDETI</t>
  </si>
  <si>
    <t>Átvett pénzeszköz TB Alaptól</t>
  </si>
  <si>
    <t>Átvett pénzeszköz Elkülönített Állami Pénzalaptól</t>
  </si>
  <si>
    <t>2017. évi eredeti</t>
  </si>
  <si>
    <t>intézményfinanszirozás: 130.517.012</t>
  </si>
  <si>
    <t>ASP</t>
  </si>
  <si>
    <t>2017</t>
  </si>
  <si>
    <t>FELHASZNÁLÁS 2017. ÉVVÉGÉIG</t>
  </si>
  <si>
    <t>kamera rendszer</t>
  </si>
  <si>
    <t>KÖZVILÁGÍTÁS BŐVÍTÉSE</t>
  </si>
  <si>
    <t>Múvelődési ház felújítása</t>
  </si>
  <si>
    <t>Átvett pézneszköz TB Alaptól</t>
  </si>
  <si>
    <t>Átvett pézneszköz Elkülönített Állami pénzalaptól</t>
  </si>
  <si>
    <t>ÁTVETT PÉNZESZKÖZ TB Alaptól</t>
  </si>
  <si>
    <t>ÁTVETT PÉNZESZKÖZ Elkölönített ÁLLAMI PÉNZALAPTÓL</t>
  </si>
  <si>
    <t>Helyi utal felújítása</t>
  </si>
  <si>
    <t>K I M U T A T Á S
a 2017. évben céljelleggel juttatott támogatásokról</t>
  </si>
  <si>
    <t>Szentgáli Polgárőr Egyesület</t>
  </si>
  <si>
    <t>forintban!</t>
  </si>
  <si>
    <t>Szsentgáli TTSE</t>
  </si>
  <si>
    <t>Nyugdíjaskör és Tiszafa Dalkör</t>
  </si>
  <si>
    <t>Szentgáli Pávakör</t>
  </si>
  <si>
    <t>Szentgál Sportegyesület</t>
  </si>
  <si>
    <t>Sposrtolj Velünk Alapítvány</t>
  </si>
  <si>
    <t>Lehetőség Aalapítvány</t>
  </si>
  <si>
    <t>Tálstos Művészeti Iskola</t>
  </si>
  <si>
    <t>Poklosjkút Lovas Sport Egyesület</t>
  </si>
  <si>
    <t>"Idesüss" Alapítvány</t>
  </si>
  <si>
    <t>Herceggyöpi Lovas Egyesület</t>
  </si>
  <si>
    <t>Katolikus Kisboldogasszony Énekkar</t>
  </si>
  <si>
    <t>Református Énekkar</t>
  </si>
  <si>
    <t>Zengő Kamarókurs</t>
  </si>
  <si>
    <t xml:space="preserve">Szentgáli Banda </t>
  </si>
  <si>
    <t>Szülői Munkaközösség Iskola</t>
  </si>
  <si>
    <t>Szülői Munkaközösség Óvoda</t>
  </si>
  <si>
    <t>Szentgáli Kurázsi Alapítvány</t>
  </si>
  <si>
    <t xml:space="preserve">Általános Iskola laptop, projektor csere </t>
  </si>
  <si>
    <t>Fenyves Óvoda Katica csoport</t>
  </si>
  <si>
    <t>Polgári Szövetség</t>
  </si>
  <si>
    <t xml:space="preserve">. XII. </t>
  </si>
  <si>
    <t>Felhsználás 2017. XII.31.</t>
  </si>
  <si>
    <t>9.1. sz. melléklet a 4/2017. (III. 1.) sz. ök. Rendelethez</t>
  </si>
  <si>
    <t>9.2. sz. melléklet a 4/2017. III. 1.) Ök. Rendelethez</t>
  </si>
  <si>
    <t>9.3. sz. melléklet a 4/2017. (III.1.) sz. ök. Rendelethez</t>
  </si>
  <si>
    <t>1. SZ. KV SZERV ÖNKORMÁNYZAT</t>
  </si>
  <si>
    <t>Intézményfinanszirozás óvoda , PMH</t>
  </si>
  <si>
    <t>forintban</t>
  </si>
  <si>
    <t>2017. 1. ei. Mód.</t>
  </si>
  <si>
    <t>Átvett pe  ÁHK</t>
  </si>
  <si>
    <t>Céltartalékon belül: Érdekeltségnövelő pályázat saját forrás: 745.000 forint</t>
  </si>
  <si>
    <t>2017.2.ei</t>
  </si>
  <si>
    <t>3. ei. Mód.</t>
  </si>
  <si>
    <t>Ady utca felújítása</t>
  </si>
  <si>
    <t>Konyha felújítása</t>
  </si>
  <si>
    <t>Művház felújítás  hatósági dijak</t>
  </si>
  <si>
    <t>Tewrmőföld vásárlás</t>
  </si>
  <si>
    <t>LL Iskolának berendezések</t>
  </si>
  <si>
    <t>Érdekeltségnövelő pályázat laptop, paraván stb</t>
  </si>
  <si>
    <t>Játszótéri eszközök</t>
  </si>
  <si>
    <t>Üst</t>
  </si>
  <si>
    <t>Konyai pályázat berendezései</t>
  </si>
  <si>
    <t>Orcos IPA keretből telefpn, pad</t>
  </si>
  <si>
    <t>Véfőnői szolgálat várótermi pad</t>
  </si>
  <si>
    <t>Egyéb tárgyi eszköz</t>
  </si>
  <si>
    <t>135.792.988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</si>
</sst>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38" x14ac:knownFonts="1"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8"/>
      <name val="Times New Roman"/>
      <family val="1"/>
    </font>
    <font>
      <b/>
      <i/>
      <sz val="9"/>
      <name val="Times New Roman CE"/>
      <charset val="238"/>
    </font>
    <font>
      <sz val="9"/>
      <name val="Times New Roman CE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293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0" borderId="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vertical="center" wrapText="1"/>
    </xf>
    <xf numFmtId="0" fontId="18" fillId="0" borderId="1" xfId="3" applyFont="1" applyFill="1" applyBorder="1" applyAlignment="1" applyProtection="1">
      <alignment horizontal="left" vertical="center" wrapText="1" indent="1"/>
    </xf>
    <xf numFmtId="0" fontId="18" fillId="0" borderId="2" xfId="3" applyFont="1" applyFill="1" applyBorder="1" applyAlignment="1" applyProtection="1">
      <alignment horizontal="lef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1"/>
    </xf>
    <xf numFmtId="0" fontId="18" fillId="0" borderId="4" xfId="3" applyFont="1" applyFill="1" applyBorder="1" applyAlignment="1" applyProtection="1">
      <alignment horizontal="left" vertical="center" wrapText="1" indent="1"/>
    </xf>
    <xf numFmtId="0" fontId="18" fillId="0" borderId="5" xfId="3" applyFont="1" applyFill="1" applyBorder="1" applyAlignment="1" applyProtection="1">
      <alignment horizontal="left" vertical="center" wrapText="1" indent="1"/>
    </xf>
    <xf numFmtId="0" fontId="18" fillId="0" borderId="6" xfId="3" applyFont="1" applyFill="1" applyBorder="1" applyAlignment="1" applyProtection="1">
      <alignment horizontal="left" vertical="center" wrapText="1" indent="1"/>
    </xf>
    <xf numFmtId="49" fontId="18" fillId="0" borderId="7" xfId="3" applyNumberFormat="1" applyFont="1" applyFill="1" applyBorder="1" applyAlignment="1" applyProtection="1">
      <alignment horizontal="left" vertical="center" wrapText="1" indent="1"/>
    </xf>
    <xf numFmtId="49" fontId="18" fillId="0" borderId="8" xfId="3" applyNumberFormat="1" applyFont="1" applyFill="1" applyBorder="1" applyAlignment="1" applyProtection="1">
      <alignment horizontal="left" vertical="center" wrapText="1" indent="1"/>
    </xf>
    <xf numFmtId="49" fontId="18" fillId="0" borderId="9" xfId="3" applyNumberFormat="1" applyFont="1" applyFill="1" applyBorder="1" applyAlignment="1" applyProtection="1">
      <alignment horizontal="left" vertical="center" wrapText="1" indent="1"/>
    </xf>
    <xf numFmtId="49" fontId="18" fillId="0" borderId="10" xfId="3" applyNumberFormat="1" applyFont="1" applyFill="1" applyBorder="1" applyAlignment="1" applyProtection="1">
      <alignment horizontal="left" vertical="center" wrapText="1" indent="1"/>
    </xf>
    <xf numFmtId="49" fontId="18" fillId="0" borderId="11" xfId="3" applyNumberFormat="1" applyFont="1" applyFill="1" applyBorder="1" applyAlignment="1" applyProtection="1">
      <alignment horizontal="left" vertical="center" wrapText="1" indent="1"/>
    </xf>
    <xf numFmtId="49" fontId="18" fillId="0" borderId="12" xfId="3" applyNumberFormat="1" applyFont="1" applyFill="1" applyBorder="1" applyAlignment="1" applyProtection="1">
      <alignment horizontal="left" vertical="center" wrapText="1" indent="1"/>
    </xf>
    <xf numFmtId="0" fontId="18" fillId="0" borderId="0" xfId="3" applyFont="1" applyFill="1" applyBorder="1" applyAlignment="1" applyProtection="1">
      <alignment horizontal="left" vertical="center" wrapText="1" indent="1"/>
    </xf>
    <xf numFmtId="0" fontId="17" fillId="0" borderId="13" xfId="3" applyFont="1" applyFill="1" applyBorder="1" applyAlignment="1" applyProtection="1">
      <alignment horizontal="left" vertical="center" wrapText="1" indent="1"/>
    </xf>
    <xf numFmtId="0" fontId="17" fillId="0" borderId="14" xfId="3" applyFont="1" applyFill="1" applyBorder="1" applyAlignment="1" applyProtection="1">
      <alignment horizontal="left" vertical="center" wrapText="1" indent="1"/>
    </xf>
    <xf numFmtId="0" fontId="17" fillId="0" borderId="15" xfId="3" applyFont="1" applyFill="1" applyBorder="1" applyAlignment="1" applyProtection="1">
      <alignment horizontal="left" vertical="center" wrapText="1" indent="1"/>
    </xf>
    <xf numFmtId="0" fontId="6" fillId="0" borderId="13" xfId="3" applyFont="1" applyFill="1" applyBorder="1" applyAlignment="1" applyProtection="1">
      <alignment horizontal="center" vertical="center" wrapText="1"/>
    </xf>
    <xf numFmtId="0" fontId="6" fillId="0" borderId="14" xfId="3" applyFont="1" applyFill="1" applyBorder="1" applyAlignment="1" applyProtection="1">
      <alignment horizontal="center" vertical="center" wrapText="1"/>
    </xf>
    <xf numFmtId="164" fontId="18" fillId="0" borderId="2" xfId="0" applyNumberFormat="1" applyFont="1" applyFill="1" applyBorder="1" applyAlignment="1" applyProtection="1">
      <alignment vertical="center" wrapText="1"/>
      <protection locked="0"/>
    </xf>
    <xf numFmtId="164" fontId="18" fillId="0" borderId="6" xfId="0" applyNumberFormat="1" applyFont="1" applyFill="1" applyBorder="1" applyAlignment="1" applyProtection="1">
      <alignment vertical="center" wrapText="1"/>
      <protection locked="0"/>
    </xf>
    <xf numFmtId="0" fontId="17" fillId="0" borderId="14" xfId="3" applyFont="1" applyFill="1" applyBorder="1" applyAlignment="1" applyProtection="1">
      <alignment vertical="center" wrapText="1"/>
    </xf>
    <xf numFmtId="0" fontId="17" fillId="0" borderId="18" xfId="3" applyFont="1" applyFill="1" applyBorder="1" applyAlignment="1" applyProtection="1">
      <alignment vertical="center" wrapText="1"/>
    </xf>
    <xf numFmtId="0" fontId="25" fillId="0" borderId="4" xfId="0" applyFont="1" applyBorder="1" applyAlignment="1" applyProtection="1">
      <alignment horizontal="left" vertical="center" indent="1"/>
      <protection locked="0"/>
    </xf>
    <xf numFmtId="3" fontId="25" fillId="0" borderId="19" xfId="0" applyNumberFormat="1" applyFont="1" applyBorder="1" applyAlignment="1" applyProtection="1">
      <alignment horizontal="right" vertical="center" indent="1"/>
      <protection locked="0"/>
    </xf>
    <xf numFmtId="0" fontId="25" fillId="0" borderId="2" xfId="0" applyFont="1" applyBorder="1" applyAlignment="1" applyProtection="1">
      <alignment horizontal="left" vertical="center" indent="1"/>
      <protection locked="0"/>
    </xf>
    <xf numFmtId="3" fontId="25" fillId="0" borderId="16" xfId="0" applyNumberFormat="1" applyFont="1" applyBorder="1" applyAlignment="1" applyProtection="1">
      <alignment horizontal="right" vertical="center" indent="1"/>
      <protection locked="0"/>
    </xf>
    <xf numFmtId="0" fontId="25" fillId="0" borderId="6" xfId="0" applyFont="1" applyBorder="1" applyAlignment="1" applyProtection="1">
      <alignment horizontal="left" vertical="center" indent="1"/>
      <protection locked="0"/>
    </xf>
    <xf numFmtId="0" fontId="17" fillId="0" borderId="13" xfId="3" applyFont="1" applyFill="1" applyBorder="1" applyAlignment="1" applyProtection="1">
      <alignment horizontal="center" vertical="center" wrapText="1"/>
    </xf>
    <xf numFmtId="0" fontId="17" fillId="0" borderId="14" xfId="3" applyFont="1" applyFill="1" applyBorder="1" applyAlignment="1" applyProtection="1">
      <alignment horizontal="center" vertical="center" wrapText="1"/>
    </xf>
    <xf numFmtId="0" fontId="17" fillId="0" borderId="20" xfId="3" applyFont="1" applyFill="1" applyBorder="1" applyAlignment="1" applyProtection="1">
      <alignment horizontal="center" vertical="center" wrapText="1"/>
    </xf>
    <xf numFmtId="0" fontId="21" fillId="0" borderId="13" xfId="0" applyFont="1" applyFill="1" applyBorder="1" applyAlignment="1" applyProtection="1">
      <alignment vertical="center" wrapText="1"/>
    </xf>
    <xf numFmtId="0" fontId="6" fillId="0" borderId="20" xfId="3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/>
    <xf numFmtId="0" fontId="15" fillId="0" borderId="0" xfId="0" applyFont="1" applyFill="1" applyAlignment="1">
      <alignment vertical="center"/>
    </xf>
    <xf numFmtId="164" fontId="23" fillId="0" borderId="2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4" fontId="4" fillId="0" borderId="0" xfId="0" applyNumberFormat="1" applyFont="1" applyFill="1" applyAlignment="1" applyProtection="1">
      <alignment horizontal="right" wrapText="1"/>
    </xf>
    <xf numFmtId="164" fontId="6" fillId="0" borderId="20" xfId="0" applyNumberFormat="1" applyFont="1" applyFill="1" applyBorder="1" applyAlignment="1" applyProtection="1">
      <alignment horizontal="center" vertical="center" wrapText="1"/>
    </xf>
    <xf numFmtId="164" fontId="17" fillId="0" borderId="21" xfId="0" applyNumberFormat="1" applyFont="1" applyFill="1" applyBorder="1" applyAlignment="1" applyProtection="1">
      <alignment horizontal="center" vertical="center" wrapText="1"/>
    </xf>
    <xf numFmtId="164" fontId="17" fillId="0" borderId="22" xfId="0" applyNumberFormat="1" applyFont="1" applyFill="1" applyBorder="1" applyAlignment="1" applyProtection="1">
      <alignment horizontal="center" vertical="center" wrapText="1"/>
    </xf>
    <xf numFmtId="164" fontId="17" fillId="0" borderId="23" xfId="0" applyNumberFormat="1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18" fillId="0" borderId="16" xfId="0" applyNumberFormat="1" applyFont="1" applyFill="1" applyBorder="1" applyAlignment="1" applyProtection="1">
      <alignment vertical="center" wrapText="1"/>
    </xf>
    <xf numFmtId="164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8" fillId="0" borderId="17" xfId="0" applyNumberFormat="1" applyFont="1" applyFill="1" applyBorder="1" applyAlignment="1" applyProtection="1">
      <alignment vertical="center" wrapText="1"/>
    </xf>
    <xf numFmtId="164" fontId="17" fillId="0" borderId="14" xfId="0" applyNumberFormat="1" applyFont="1" applyFill="1" applyBorder="1" applyAlignment="1" applyProtection="1">
      <alignment vertical="center" wrapText="1"/>
    </xf>
    <xf numFmtId="164" fontId="17" fillId="0" borderId="20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Alignment="1">
      <alignment vertical="center" wrapText="1"/>
    </xf>
    <xf numFmtId="164" fontId="16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2" xfId="0" applyNumberFormat="1" applyFont="1" applyFill="1" applyBorder="1" applyAlignment="1" applyProtection="1">
      <alignment vertical="center" wrapText="1"/>
      <protection locked="0"/>
    </xf>
    <xf numFmtId="164" fontId="16" fillId="0" borderId="16" xfId="0" applyNumberFormat="1" applyFont="1" applyFill="1" applyBorder="1" applyAlignment="1" applyProtection="1">
      <alignment vertical="center" wrapText="1"/>
    </xf>
    <xf numFmtId="164" fontId="16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16" fillId="0" borderId="6" xfId="0" applyNumberFormat="1" applyFont="1" applyFill="1" applyBorder="1" applyAlignment="1" applyProtection="1">
      <alignment vertical="center" wrapText="1"/>
      <protection locked="0"/>
    </xf>
    <xf numFmtId="164" fontId="16" fillId="0" borderId="17" xfId="0" applyNumberFormat="1" applyFont="1" applyFill="1" applyBorder="1" applyAlignment="1" applyProtection="1">
      <alignment vertical="center" wrapText="1"/>
    </xf>
    <xf numFmtId="164" fontId="6" fillId="0" borderId="20" xfId="0" applyNumberFormat="1" applyFont="1" applyFill="1" applyBorder="1" applyAlignment="1" applyProtection="1">
      <alignment vertical="center" wrapText="1"/>
    </xf>
    <xf numFmtId="0" fontId="5" fillId="0" borderId="0" xfId="0" applyFont="1" applyFill="1" applyAlignment="1">
      <alignment horizontal="center" vertical="center" wrapText="1"/>
    </xf>
    <xf numFmtId="3" fontId="25" fillId="0" borderId="16" xfId="0" applyNumberFormat="1" applyFont="1" applyFill="1" applyBorder="1" applyAlignment="1" applyProtection="1">
      <alignment horizontal="right" vertical="center" indent="1"/>
      <protection locked="0"/>
    </xf>
    <xf numFmtId="3" fontId="25" fillId="0" borderId="17" xfId="0" applyNumberFormat="1" applyFont="1" applyFill="1" applyBorder="1" applyAlignment="1" applyProtection="1">
      <alignment horizontal="right" vertical="center" indent="1"/>
      <protection locked="0"/>
    </xf>
    <xf numFmtId="0" fontId="19" fillId="0" borderId="0" xfId="0" applyFont="1" applyFill="1"/>
    <xf numFmtId="3" fontId="25" fillId="0" borderId="4" xfId="0" applyNumberFormat="1" applyFont="1" applyFill="1" applyBorder="1" applyAlignment="1" applyProtection="1">
      <alignment vertical="center"/>
      <protection locked="0"/>
    </xf>
    <xf numFmtId="3" fontId="29" fillId="0" borderId="2" xfId="0" applyNumberFormat="1" applyFont="1" applyFill="1" applyBorder="1" applyAlignment="1" applyProtection="1">
      <alignment vertical="center"/>
      <protection locked="0"/>
    </xf>
    <xf numFmtId="3" fontId="25" fillId="0" borderId="2" xfId="0" applyNumberFormat="1" applyFont="1" applyFill="1" applyBorder="1" applyAlignment="1" applyProtection="1">
      <alignment vertical="center"/>
      <protection locked="0"/>
    </xf>
    <xf numFmtId="49" fontId="25" fillId="0" borderId="10" xfId="0" applyNumberFormat="1" applyFont="1" applyFill="1" applyBorder="1" applyAlignment="1" applyProtection="1">
      <alignment vertical="center"/>
      <protection locked="0"/>
    </xf>
    <xf numFmtId="3" fontId="25" fillId="0" borderId="6" xfId="0" applyNumberFormat="1" applyFont="1" applyFill="1" applyBorder="1" applyAlignment="1" applyProtection="1">
      <alignment vertical="center"/>
      <protection locked="0"/>
    </xf>
    <xf numFmtId="49" fontId="25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22" fillId="0" borderId="29" xfId="0" applyFont="1" applyFill="1" applyBorder="1" applyAlignment="1" applyProtection="1">
      <alignment horizontal="left" vertical="center" wrapText="1"/>
      <protection locked="0"/>
    </xf>
    <xf numFmtId="0" fontId="22" fillId="0" borderId="30" xfId="0" applyFont="1" applyFill="1" applyBorder="1" applyAlignment="1" applyProtection="1">
      <alignment horizontal="left" vertical="center" wrapText="1"/>
      <protection locked="0"/>
    </xf>
    <xf numFmtId="0" fontId="22" fillId="0" borderId="31" xfId="0" applyFont="1" applyFill="1" applyBorder="1" applyAlignment="1" applyProtection="1">
      <alignment horizontal="left" vertical="center" wrapText="1"/>
      <protection locked="0"/>
    </xf>
    <xf numFmtId="164" fontId="17" fillId="2" borderId="14" xfId="0" applyNumberFormat="1" applyFont="1" applyFill="1" applyBorder="1" applyAlignment="1" applyProtection="1">
      <alignment vertical="center" wrapText="1"/>
    </xf>
    <xf numFmtId="164" fontId="6" fillId="2" borderId="14" xfId="0" applyNumberFormat="1" applyFont="1" applyFill="1" applyBorder="1" applyAlignment="1" applyProtection="1">
      <alignment vertical="center" wrapText="1"/>
    </xf>
    <xf numFmtId="3" fontId="3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0" fontId="24" fillId="0" borderId="14" xfId="3" applyFont="1" applyFill="1" applyBorder="1" applyAlignment="1" applyProtection="1">
      <alignment horizontal="left" vertical="center" wrapText="1" indent="1"/>
    </xf>
    <xf numFmtId="0" fontId="32" fillId="0" borderId="0" xfId="0" applyFont="1" applyFill="1"/>
    <xf numFmtId="0" fontId="4" fillId="0" borderId="32" xfId="0" applyFont="1" applyFill="1" applyBorder="1" applyAlignment="1" applyProtection="1">
      <alignment horizontal="right"/>
    </xf>
    <xf numFmtId="0" fontId="18" fillId="0" borderId="2" xfId="3" applyFont="1" applyFill="1" applyBorder="1" applyAlignment="1" applyProtection="1">
      <alignment horizontal="left" indent="6"/>
    </xf>
    <xf numFmtId="0" fontId="18" fillId="0" borderId="2" xfId="3" applyFont="1" applyFill="1" applyBorder="1" applyAlignment="1" applyProtection="1">
      <alignment horizontal="left" vertical="center" wrapText="1" indent="6"/>
    </xf>
    <xf numFmtId="0" fontId="18" fillId="0" borderId="6" xfId="3" applyFont="1" applyFill="1" applyBorder="1" applyAlignment="1" applyProtection="1">
      <alignment horizontal="left" vertical="center" wrapText="1" indent="6"/>
    </xf>
    <xf numFmtId="0" fontId="18" fillId="0" borderId="26" xfId="3" applyFont="1" applyFill="1" applyBorder="1" applyAlignment="1" applyProtection="1">
      <alignment horizontal="left" vertical="center" wrapText="1" indent="6"/>
    </xf>
    <xf numFmtId="0" fontId="34" fillId="0" borderId="0" xfId="0" applyFont="1" applyFill="1"/>
    <xf numFmtId="0" fontId="35" fillId="0" borderId="0" xfId="0" applyFont="1"/>
    <xf numFmtId="0" fontId="30" fillId="0" borderId="13" xfId="0" applyFont="1" applyFill="1" applyBorder="1" applyAlignment="1" applyProtection="1">
      <alignment horizontal="center" vertical="center" wrapText="1"/>
    </xf>
    <xf numFmtId="0" fontId="30" fillId="0" borderId="20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6" fillId="0" borderId="13" xfId="0" applyNumberFormat="1" applyFont="1" applyFill="1" applyBorder="1" applyAlignment="1" applyProtection="1">
      <alignment horizontal="center" vertical="center" wrapText="1"/>
    </xf>
    <xf numFmtId="164" fontId="6" fillId="0" borderId="14" xfId="0" applyNumberFormat="1" applyFont="1" applyFill="1" applyBorder="1" applyAlignment="1" applyProtection="1">
      <alignment horizontal="center" vertical="center" wrapText="1"/>
    </xf>
    <xf numFmtId="164" fontId="6" fillId="0" borderId="13" xfId="0" applyNumberFormat="1" applyFont="1" applyFill="1" applyBorder="1" applyAlignment="1" applyProtection="1">
      <alignment horizontal="left" vertical="center" wrapText="1"/>
    </xf>
    <xf numFmtId="164" fontId="6" fillId="0" borderId="14" xfId="0" applyNumberFormat="1" applyFont="1" applyFill="1" applyBorder="1" applyAlignment="1" applyProtection="1">
      <alignment vertical="center" wrapText="1"/>
    </xf>
    <xf numFmtId="0" fontId="17" fillId="0" borderId="13" xfId="0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5" fillId="0" borderId="11" xfId="0" applyFont="1" applyBorder="1" applyAlignment="1" applyProtection="1">
      <alignment horizontal="right" vertical="center" indent="1"/>
    </xf>
    <xf numFmtId="0" fontId="25" fillId="0" borderId="8" xfId="0" applyFont="1" applyBorder="1" applyAlignment="1" applyProtection="1">
      <alignment horizontal="right" vertical="center" indent="1"/>
    </xf>
    <xf numFmtId="0" fontId="25" fillId="0" borderId="10" xfId="0" applyFont="1" applyBorder="1" applyAlignment="1" applyProtection="1">
      <alignment horizontal="right" vertical="center" indent="1"/>
    </xf>
    <xf numFmtId="164" fontId="12" fillId="3" borderId="24" xfId="0" applyNumberFormat="1" applyFont="1" applyFill="1" applyBorder="1" applyAlignment="1" applyProtection="1">
      <alignment horizontal="left" vertical="center" wrapText="1" indent="2"/>
    </xf>
    <xf numFmtId="3" fontId="27" fillId="0" borderId="20" xfId="0" applyNumberFormat="1" applyFont="1" applyFill="1" applyBorder="1" applyAlignment="1" applyProtection="1">
      <alignment horizontal="right" vertical="center" indent="1"/>
    </xf>
    <xf numFmtId="0" fontId="0" fillId="0" borderId="0" xfId="0" applyFill="1" applyProtection="1"/>
    <xf numFmtId="0" fontId="19" fillId="0" borderId="0" xfId="0" applyFont="1" applyFill="1" applyProtection="1"/>
    <xf numFmtId="0" fontId="26" fillId="0" borderId="15" xfId="0" applyFont="1" applyFill="1" applyBorder="1" applyAlignment="1" applyProtection="1">
      <alignment vertical="center"/>
    </xf>
    <xf numFmtId="0" fontId="26" fillId="0" borderId="18" xfId="0" applyFont="1" applyFill="1" applyBorder="1" applyAlignment="1" applyProtection="1">
      <alignment horizontal="center" vertical="center"/>
    </xf>
    <xf numFmtId="0" fontId="26" fillId="0" borderId="28" xfId="0" applyFont="1" applyFill="1" applyBorder="1" applyAlignment="1" applyProtection="1">
      <alignment horizontal="center" vertical="center"/>
    </xf>
    <xf numFmtId="49" fontId="25" fillId="0" borderId="11" xfId="0" applyNumberFormat="1" applyFont="1" applyFill="1" applyBorder="1" applyAlignment="1" applyProtection="1">
      <alignment vertical="center"/>
    </xf>
    <xf numFmtId="3" fontId="25" fillId="0" borderId="19" xfId="0" applyNumberFormat="1" applyFont="1" applyFill="1" applyBorder="1" applyAlignment="1" applyProtection="1">
      <alignment vertical="center"/>
    </xf>
    <xf numFmtId="49" fontId="29" fillId="0" borderId="8" xfId="0" quotePrefix="1" applyNumberFormat="1" applyFont="1" applyFill="1" applyBorder="1" applyAlignment="1" applyProtection="1">
      <alignment horizontal="left" vertical="center" indent="1"/>
    </xf>
    <xf numFmtId="3" fontId="29" fillId="0" borderId="16" xfId="0" applyNumberFormat="1" applyFont="1" applyFill="1" applyBorder="1" applyAlignment="1" applyProtection="1">
      <alignment vertical="center"/>
    </xf>
    <xf numFmtId="49" fontId="25" fillId="0" borderId="8" xfId="0" applyNumberFormat="1" applyFont="1" applyFill="1" applyBorder="1" applyAlignment="1" applyProtection="1">
      <alignment vertical="center"/>
    </xf>
    <xf numFmtId="3" fontId="25" fillId="0" borderId="16" xfId="0" applyNumberFormat="1" applyFont="1" applyFill="1" applyBorder="1" applyAlignment="1" applyProtection="1">
      <alignment vertical="center"/>
    </xf>
    <xf numFmtId="49" fontId="26" fillId="0" borderId="13" xfId="0" applyNumberFormat="1" applyFont="1" applyFill="1" applyBorder="1" applyAlignment="1" applyProtection="1">
      <alignment vertical="center"/>
    </xf>
    <xf numFmtId="3" fontId="25" fillId="0" borderId="14" xfId="0" applyNumberFormat="1" applyFont="1" applyFill="1" applyBorder="1" applyAlignment="1" applyProtection="1">
      <alignment vertical="center"/>
    </xf>
    <xf numFmtId="3" fontId="25" fillId="0" borderId="20" xfId="0" applyNumberFormat="1" applyFont="1" applyFill="1" applyBorder="1" applyAlignment="1" applyProtection="1">
      <alignment vertical="center"/>
    </xf>
    <xf numFmtId="49" fontId="25" fillId="0" borderId="8" xfId="0" applyNumberFormat="1" applyFont="1" applyFill="1" applyBorder="1" applyAlignment="1" applyProtection="1">
      <alignment horizontal="left" vertical="center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6" fillId="0" borderId="0" xfId="0" applyNumberFormat="1" applyFont="1" applyFill="1" applyAlignment="1" applyProtection="1">
      <alignment vertical="center" wrapText="1"/>
    </xf>
    <xf numFmtId="0" fontId="6" fillId="0" borderId="33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0" borderId="34" xfId="0" applyFont="1" applyFill="1" applyBorder="1" applyAlignment="1" applyProtection="1">
      <alignment horizontal="center" vertical="center" wrapText="1"/>
    </xf>
    <xf numFmtId="0" fontId="6" fillId="0" borderId="35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left" vertical="center" wrapText="1" indent="1"/>
    </xf>
    <xf numFmtId="0" fontId="18" fillId="0" borderId="0" xfId="0" applyFont="1" applyFill="1" applyAlignment="1" applyProtection="1">
      <alignment vertical="center" wrapText="1"/>
    </xf>
    <xf numFmtId="0" fontId="17" fillId="0" borderId="38" xfId="0" applyFont="1" applyFill="1" applyBorder="1" applyAlignment="1" applyProtection="1">
      <alignment horizontal="center" vertical="center" wrapText="1"/>
    </xf>
    <xf numFmtId="0" fontId="6" fillId="0" borderId="39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3" fillId="0" borderId="13" xfId="0" applyFont="1" applyFill="1" applyBorder="1" applyAlignment="1" applyProtection="1">
      <alignment horizontal="left" vertical="center"/>
    </xf>
    <xf numFmtId="0" fontId="3" fillId="0" borderId="37" xfId="0" applyFont="1" applyFill="1" applyBorder="1" applyAlignment="1" applyProtection="1">
      <alignment vertical="center" wrapText="1"/>
    </xf>
    <xf numFmtId="0" fontId="33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164" fontId="18" fillId="0" borderId="40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36" xfId="3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5" xfId="0" applyFont="1" applyFill="1" applyBorder="1" applyAlignment="1" applyProtection="1">
      <alignment horizontal="center" vertical="center" wrapText="1"/>
    </xf>
    <xf numFmtId="0" fontId="23" fillId="0" borderId="14" xfId="0" applyFont="1" applyBorder="1" applyAlignment="1" applyProtection="1">
      <alignment horizontal="left" vertical="center" wrapText="1" indent="1"/>
    </xf>
    <xf numFmtId="0" fontId="22" fillId="0" borderId="2" xfId="0" applyFont="1" applyBorder="1" applyAlignment="1" applyProtection="1">
      <alignment horizontal="left" vertical="center" wrapText="1" indent="1"/>
    </xf>
    <xf numFmtId="0" fontId="22" fillId="0" borderId="6" xfId="0" applyFont="1" applyBorder="1" applyAlignment="1" applyProtection="1">
      <alignment horizontal="left" vertical="center" wrapText="1" indent="1"/>
    </xf>
    <xf numFmtId="0" fontId="23" fillId="0" borderId="21" xfId="0" applyFont="1" applyBorder="1" applyAlignment="1" applyProtection="1">
      <alignment horizontal="left" vertical="center" wrapText="1" indent="1"/>
    </xf>
    <xf numFmtId="164" fontId="17" fillId="0" borderId="28" xfId="3" applyNumberFormat="1" applyFont="1" applyFill="1" applyBorder="1" applyAlignment="1" applyProtection="1">
      <alignment horizontal="right" vertical="center" wrapText="1" indent="1"/>
    </xf>
    <xf numFmtId="164" fontId="17" fillId="0" borderId="20" xfId="3" applyNumberFormat="1" applyFont="1" applyFill="1" applyBorder="1" applyAlignment="1" applyProtection="1">
      <alignment horizontal="right" vertical="center" wrapText="1" indent="1"/>
    </xf>
    <xf numFmtId="164" fontId="18" fillId="0" borderId="19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25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7" xfId="3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16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20" xfId="3" applyNumberFormat="1" applyFont="1" applyFill="1" applyBorder="1" applyAlignment="1" applyProtection="1">
      <alignment horizontal="right" vertical="center" wrapText="1" indent="1"/>
    </xf>
    <xf numFmtId="164" fontId="5" fillId="0" borderId="0" xfId="3" applyNumberFormat="1" applyFont="1" applyFill="1" applyBorder="1" applyAlignment="1" applyProtection="1">
      <alignment horizontal="right" vertical="center" wrapText="1" indent="1"/>
    </xf>
    <xf numFmtId="164" fontId="18" fillId="0" borderId="27" xfId="3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0" xfId="0" applyNumberFormat="1" applyFont="1" applyBorder="1" applyAlignment="1" applyProtection="1">
      <alignment horizontal="right" vertical="center" wrapText="1" indent="1"/>
    </xf>
    <xf numFmtId="0" fontId="4" fillId="0" borderId="32" xfId="0" applyFont="1" applyFill="1" applyBorder="1" applyAlignment="1" applyProtection="1">
      <alignment horizontal="right" vertical="center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19" xfId="0" quotePrefix="1" applyFont="1" applyFill="1" applyBorder="1" applyAlignment="1" applyProtection="1">
      <alignment horizontal="right" vertical="center" indent="1"/>
    </xf>
    <xf numFmtId="0" fontId="6" fillId="0" borderId="41" xfId="0" applyFont="1" applyFill="1" applyBorder="1" applyAlignment="1" applyProtection="1">
      <alignment horizontal="right" vertical="center" indent="1"/>
    </xf>
    <xf numFmtId="0" fontId="6" fillId="0" borderId="28" xfId="0" applyFont="1" applyFill="1" applyBorder="1" applyAlignment="1" applyProtection="1">
      <alignment horizontal="right" vertical="center" wrapText="1" indent="1"/>
    </xf>
    <xf numFmtId="164" fontId="6" fillId="0" borderId="36" xfId="0" applyNumberFormat="1" applyFont="1" applyFill="1" applyBorder="1" applyAlignment="1" applyProtection="1">
      <alignment horizontal="right" vertical="center" wrapText="1" indent="1"/>
    </xf>
    <xf numFmtId="164" fontId="17" fillId="0" borderId="0" xfId="0" applyNumberFormat="1" applyFont="1" applyFill="1" applyBorder="1" applyAlignment="1" applyProtection="1">
      <alignment horizontal="right" vertical="center" wrapText="1" indent="1"/>
    </xf>
    <xf numFmtId="0" fontId="18" fillId="0" borderId="0" xfId="0" applyFont="1" applyFill="1" applyAlignment="1" applyProtection="1">
      <alignment horizontal="right" vertical="center" wrapText="1" indent="1"/>
    </xf>
    <xf numFmtId="164" fontId="17" fillId="0" borderId="42" xfId="0" applyNumberFormat="1" applyFont="1" applyFill="1" applyBorder="1" applyAlignment="1" applyProtection="1">
      <alignment horizontal="right" vertical="center" wrapText="1" indent="1"/>
    </xf>
    <xf numFmtId="0" fontId="19" fillId="0" borderId="0" xfId="0" applyFont="1" applyAlignment="1">
      <alignment horizontal="center" wrapText="1"/>
    </xf>
    <xf numFmtId="0" fontId="21" fillId="0" borderId="28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 applyProtection="1">
      <alignment horizontal="right"/>
    </xf>
    <xf numFmtId="0" fontId="27" fillId="0" borderId="15" xfId="0" applyFont="1" applyBorder="1" applyAlignment="1" applyProtection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</xf>
    <xf numFmtId="0" fontId="27" fillId="0" borderId="28" xfId="0" applyFont="1" applyBorder="1" applyAlignment="1" applyProtection="1">
      <alignment horizontal="center" vertical="center" wrapText="1"/>
    </xf>
    <xf numFmtId="0" fontId="21" fillId="0" borderId="22" xfId="0" applyFont="1" applyBorder="1" applyAlignment="1" applyProtection="1">
      <alignment horizontal="left" vertical="center" wrapText="1" indent="1"/>
    </xf>
    <xf numFmtId="0" fontId="9" fillId="0" borderId="0" xfId="3" applyFont="1" applyFill="1" applyProtection="1"/>
    <xf numFmtId="0" fontId="9" fillId="0" borderId="0" xfId="3" applyFont="1" applyFill="1" applyAlignment="1" applyProtection="1">
      <alignment horizontal="right" vertical="center" indent="1"/>
    </xf>
    <xf numFmtId="0" fontId="37" fillId="0" borderId="0" xfId="0" applyFont="1" applyFill="1" applyAlignment="1" applyProtection="1">
      <alignment horizontal="left" vertical="center" wrapText="1"/>
    </xf>
    <xf numFmtId="0" fontId="37" fillId="0" borderId="0" xfId="0" applyFont="1" applyFill="1" applyAlignment="1" applyProtection="1">
      <alignment vertical="center" wrapText="1"/>
    </xf>
    <xf numFmtId="0" fontId="37" fillId="0" borderId="0" xfId="0" applyFont="1" applyFill="1" applyAlignment="1" applyProtection="1">
      <alignment horizontal="right" vertical="center" wrapText="1" indent="1"/>
    </xf>
    <xf numFmtId="0" fontId="14" fillId="0" borderId="0" xfId="0" applyFont="1" applyFill="1" applyAlignment="1" applyProtection="1">
      <alignment horizontal="left" vertical="center" wrapText="1"/>
    </xf>
    <xf numFmtId="0" fontId="14" fillId="0" borderId="0" xfId="0" applyFont="1" applyFill="1" applyAlignment="1" applyProtection="1">
      <alignment vertical="center" wrapText="1"/>
    </xf>
    <xf numFmtId="0" fontId="14" fillId="0" borderId="0" xfId="0" applyFont="1" applyFill="1" applyAlignment="1" applyProtection="1">
      <alignment horizontal="right" vertical="center" wrapText="1" indent="1"/>
    </xf>
    <xf numFmtId="164" fontId="25" fillId="0" borderId="17" xfId="3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3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4" xfId="0" applyFont="1" applyFill="1" applyBorder="1" applyAlignment="1" applyProtection="1">
      <alignment horizontal="center" vertical="center" wrapText="1"/>
    </xf>
    <xf numFmtId="0" fontId="6" fillId="0" borderId="38" xfId="0" applyFont="1" applyFill="1" applyBorder="1" applyAlignment="1" applyProtection="1">
      <alignment horizontal="center" vertical="center" wrapText="1"/>
    </xf>
    <xf numFmtId="0" fontId="17" fillId="0" borderId="15" xfId="3" applyFont="1" applyFill="1" applyBorder="1" applyAlignment="1" applyProtection="1">
      <alignment horizontal="center" vertical="center" wrapText="1"/>
    </xf>
    <xf numFmtId="0" fontId="17" fillId="0" borderId="18" xfId="3" applyFont="1" applyFill="1" applyBorder="1" applyAlignment="1" applyProtection="1">
      <alignment horizontal="center" vertical="center" wrapText="1"/>
    </xf>
    <xf numFmtId="0" fontId="17" fillId="0" borderId="28" xfId="3" applyFont="1" applyFill="1" applyBorder="1" applyAlignment="1" applyProtection="1">
      <alignment horizontal="center" vertical="center" wrapText="1"/>
    </xf>
    <xf numFmtId="164" fontId="18" fillId="0" borderId="25" xfId="3" applyNumberFormat="1" applyFont="1" applyFill="1" applyBorder="1" applyAlignment="1" applyProtection="1">
      <alignment horizontal="right" vertical="center" wrapText="1" indent="1"/>
    </xf>
    <xf numFmtId="0" fontId="18" fillId="0" borderId="3" xfId="3" applyFont="1" applyFill="1" applyBorder="1" applyAlignment="1" applyProtection="1">
      <alignment horizontal="left" vertical="center" wrapText="1" indent="6"/>
    </xf>
    <xf numFmtId="0" fontId="9" fillId="0" borderId="0" xfId="3" applyFill="1" applyProtection="1"/>
    <xf numFmtId="0" fontId="18" fillId="0" borderId="0" xfId="3" applyFont="1" applyFill="1" applyProtection="1"/>
    <xf numFmtId="0" fontId="12" fillId="0" borderId="0" xfId="3" applyFont="1" applyFill="1" applyProtection="1"/>
    <xf numFmtId="0" fontId="22" fillId="0" borderId="3" xfId="0" applyFont="1" applyBorder="1" applyAlignment="1" applyProtection="1">
      <alignment horizontal="left" wrapText="1" indent="1"/>
    </xf>
    <xf numFmtId="0" fontId="22" fillId="0" borderId="2" xfId="0" applyFont="1" applyBorder="1" applyAlignment="1" applyProtection="1">
      <alignment horizontal="left" wrapText="1" indent="1"/>
    </xf>
    <xf numFmtId="0" fontId="22" fillId="0" borderId="6" xfId="0" applyFont="1" applyBorder="1" applyAlignment="1" applyProtection="1">
      <alignment horizontal="left" wrapText="1" indent="1"/>
    </xf>
    <xf numFmtId="0" fontId="23" fillId="0" borderId="13" xfId="0" applyFont="1" applyBorder="1" applyAlignment="1" applyProtection="1">
      <alignment wrapText="1"/>
    </xf>
    <xf numFmtId="0" fontId="22" fillId="0" borderId="6" xfId="0" applyFont="1" applyBorder="1" applyAlignment="1" applyProtection="1">
      <alignment wrapText="1"/>
    </xf>
    <xf numFmtId="0" fontId="22" fillId="0" borderId="9" xfId="0" applyFont="1" applyBorder="1" applyAlignment="1" applyProtection="1">
      <alignment wrapText="1"/>
    </xf>
    <xf numFmtId="0" fontId="22" fillId="0" borderId="8" xfId="0" applyFont="1" applyBorder="1" applyAlignment="1" applyProtection="1">
      <alignment wrapText="1"/>
    </xf>
    <xf numFmtId="0" fontId="22" fillId="0" borderId="10" xfId="0" applyFont="1" applyBorder="1" applyAlignment="1" applyProtection="1">
      <alignment wrapText="1"/>
    </xf>
    <xf numFmtId="0" fontId="23" fillId="0" borderId="14" xfId="0" applyFont="1" applyBorder="1" applyAlignment="1" applyProtection="1">
      <alignment wrapText="1"/>
    </xf>
    <xf numFmtId="0" fontId="23" fillId="0" borderId="21" xfId="0" applyFont="1" applyBorder="1" applyAlignment="1" applyProtection="1">
      <alignment wrapText="1"/>
    </xf>
    <xf numFmtId="0" fontId="23" fillId="0" borderId="22" xfId="0" applyFont="1" applyBorder="1" applyAlignment="1" applyProtection="1">
      <alignment wrapText="1"/>
    </xf>
    <xf numFmtId="0" fontId="9" fillId="0" borderId="0" xfId="3" applyFill="1" applyAlignment="1" applyProtection="1"/>
    <xf numFmtId="164" fontId="21" fillId="0" borderId="20" xfId="0" quotePrefix="1" applyNumberFormat="1" applyFont="1" applyBorder="1" applyAlignment="1" applyProtection="1">
      <alignment horizontal="right" vertical="center" wrapText="1" indent="1"/>
    </xf>
    <xf numFmtId="0" fontId="20" fillId="0" borderId="0" xfId="3" applyFont="1" applyFill="1" applyProtection="1"/>
    <xf numFmtId="0" fontId="19" fillId="0" borderId="0" xfId="3" applyFont="1" applyFill="1" applyProtection="1"/>
    <xf numFmtId="0" fontId="9" fillId="0" borderId="0" xfId="3" applyFill="1" applyBorder="1" applyProtection="1"/>
    <xf numFmtId="49" fontId="18" fillId="0" borderId="9" xfId="3" applyNumberFormat="1" applyFont="1" applyFill="1" applyBorder="1" applyAlignment="1" applyProtection="1">
      <alignment horizontal="center" vertical="center" wrapText="1"/>
    </xf>
    <xf numFmtId="49" fontId="18" fillId="0" borderId="8" xfId="3" applyNumberFormat="1" applyFont="1" applyFill="1" applyBorder="1" applyAlignment="1" applyProtection="1">
      <alignment horizontal="center" vertical="center" wrapText="1"/>
    </xf>
    <xf numFmtId="49" fontId="18" fillId="0" borderId="10" xfId="3" applyNumberFormat="1" applyFont="1" applyFill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wrapText="1"/>
    </xf>
    <xf numFmtId="0" fontId="22" fillId="0" borderId="9" xfId="0" applyFont="1" applyBorder="1" applyAlignment="1" applyProtection="1">
      <alignment horizontal="center" wrapText="1"/>
    </xf>
    <xf numFmtId="0" fontId="22" fillId="0" borderId="8" xfId="0" applyFont="1" applyBorder="1" applyAlignment="1" applyProtection="1">
      <alignment horizontal="center" wrapText="1"/>
    </xf>
    <xf numFmtId="0" fontId="22" fillId="0" borderId="10" xfId="0" applyFont="1" applyBorder="1" applyAlignment="1" applyProtection="1">
      <alignment horizontal="center" wrapText="1"/>
    </xf>
    <xf numFmtId="0" fontId="23" fillId="0" borderId="21" xfId="0" applyFont="1" applyBorder="1" applyAlignment="1" applyProtection="1">
      <alignment horizontal="center" wrapText="1"/>
    </xf>
    <xf numFmtId="0" fontId="18" fillId="0" borderId="0" xfId="0" applyFont="1" applyFill="1" applyAlignment="1" applyProtection="1">
      <alignment horizontal="center" vertical="center" wrapText="1"/>
    </xf>
    <xf numFmtId="49" fontId="18" fillId="0" borderId="11" xfId="3" applyNumberFormat="1" applyFont="1" applyFill="1" applyBorder="1" applyAlignment="1" applyProtection="1">
      <alignment horizontal="center" vertical="center" wrapText="1"/>
    </xf>
    <xf numFmtId="49" fontId="18" fillId="0" borderId="7" xfId="3" applyNumberFormat="1" applyFont="1" applyFill="1" applyBorder="1" applyAlignment="1" applyProtection="1">
      <alignment horizontal="center" vertical="center" wrapText="1"/>
    </xf>
    <xf numFmtId="49" fontId="18" fillId="0" borderId="12" xfId="3" applyNumberFormat="1" applyFont="1" applyFill="1" applyBorder="1" applyAlignment="1" applyProtection="1">
      <alignment horizontal="center" vertical="center" wrapText="1"/>
    </xf>
    <xf numFmtId="0" fontId="23" fillId="0" borderId="21" xfId="0" applyFont="1" applyBorder="1" applyAlignment="1" applyProtection="1">
      <alignment horizontal="center" vertical="center" wrapText="1"/>
    </xf>
    <xf numFmtId="164" fontId="18" fillId="2" borderId="16" xfId="3" applyNumberFormat="1" applyFont="1" applyFill="1" applyBorder="1" applyAlignment="1" applyProtection="1">
      <alignment horizontal="right" vertical="center" wrapText="1" indent="1"/>
    </xf>
    <xf numFmtId="164" fontId="18" fillId="2" borderId="17" xfId="3" applyNumberFormat="1" applyFont="1" applyFill="1" applyBorder="1" applyAlignment="1" applyProtection="1">
      <alignment horizontal="right" vertical="center" wrapText="1" indent="1"/>
    </xf>
    <xf numFmtId="164" fontId="25" fillId="0" borderId="25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0" xfId="3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7" xfId="0" applyNumberFormat="1" applyFill="1" applyBorder="1" applyAlignment="1" applyProtection="1">
      <alignment horizontal="left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0" xfId="3" applyNumberFormat="1" applyFont="1" applyFill="1" applyBorder="1" applyAlignment="1" applyProtection="1">
      <alignment horizontal="center" vertical="center"/>
    </xf>
    <xf numFmtId="0" fontId="19" fillId="0" borderId="0" xfId="3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right" vertical="center"/>
    </xf>
    <xf numFmtId="0" fontId="6" fillId="0" borderId="0" xfId="3" applyFont="1" applyFill="1" applyBorder="1" applyAlignment="1" applyProtection="1">
      <alignment horizontal="center" vertical="center" wrapText="1"/>
    </xf>
    <xf numFmtId="0" fontId="17" fillId="0" borderId="51" xfId="3" applyFont="1" applyFill="1" applyBorder="1" applyAlignment="1" applyProtection="1">
      <alignment horizontal="center" vertical="center" wrapText="1"/>
    </xf>
    <xf numFmtId="164" fontId="17" fillId="0" borderId="0" xfId="3" applyNumberFormat="1" applyFont="1" applyFill="1" applyBorder="1" applyAlignment="1" applyProtection="1">
      <alignment horizontal="right" vertical="center" wrapText="1" indent="1"/>
    </xf>
    <xf numFmtId="164" fontId="18" fillId="0" borderId="0" xfId="3" applyNumberFormat="1" applyFont="1" applyFill="1" applyBorder="1" applyAlignment="1" applyProtection="1">
      <alignment horizontal="right" vertical="center" wrapText="1" indent="1"/>
      <protection locked="0"/>
    </xf>
    <xf numFmtId="164" fontId="24" fillId="0" borderId="0" xfId="3" applyNumberFormat="1" applyFont="1" applyFill="1" applyBorder="1" applyAlignment="1" applyProtection="1">
      <alignment horizontal="right" vertical="center" wrapText="1" indent="1"/>
    </xf>
    <xf numFmtId="164" fontId="18" fillId="0" borderId="0" xfId="3" applyNumberFormat="1" applyFont="1" applyFill="1" applyBorder="1" applyAlignment="1" applyProtection="1">
      <alignment horizontal="right" vertical="center" wrapText="1" indent="1"/>
    </xf>
    <xf numFmtId="164" fontId="25" fillId="0" borderId="0" xfId="3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0" xfId="3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0" xfId="0" applyFont="1" applyFill="1" applyBorder="1" applyAlignment="1" applyProtection="1">
      <alignment horizontal="right"/>
    </xf>
    <xf numFmtId="0" fontId="17" fillId="0" borderId="0" xfId="3" applyFont="1" applyFill="1" applyBorder="1" applyAlignment="1" applyProtection="1">
      <alignment horizontal="center" vertical="center" wrapText="1"/>
    </xf>
    <xf numFmtId="164" fontId="23" fillId="0" borderId="0" xfId="0" applyNumberFormat="1" applyFont="1" applyBorder="1" applyAlignment="1" applyProtection="1">
      <alignment horizontal="right" vertical="center" wrapText="1" indent="1"/>
    </xf>
    <xf numFmtId="164" fontId="21" fillId="0" borderId="0" xfId="0" quotePrefix="1" applyNumberFormat="1" applyFont="1" applyBorder="1" applyAlignment="1" applyProtection="1">
      <alignment horizontal="right" vertical="center" wrapText="1" indent="1"/>
    </xf>
    <xf numFmtId="0" fontId="25" fillId="0" borderId="0" xfId="3" applyFont="1" applyFill="1" applyProtection="1"/>
    <xf numFmtId="0" fontId="29" fillId="0" borderId="0" xfId="3" applyFont="1" applyFill="1" applyProtection="1"/>
    <xf numFmtId="0" fontId="29" fillId="0" borderId="0" xfId="3" applyFont="1" applyFill="1" applyAlignment="1" applyProtection="1">
      <alignment horizontal="right" vertical="center" indent="1"/>
    </xf>
    <xf numFmtId="0" fontId="27" fillId="0" borderId="0" xfId="3" applyFont="1" applyFill="1" applyProtection="1"/>
    <xf numFmtId="0" fontId="24" fillId="0" borderId="0" xfId="3" applyFont="1" applyFill="1" applyProtection="1"/>
    <xf numFmtId="0" fontId="14" fillId="0" borderId="0" xfId="3" applyFont="1" applyFill="1" applyProtection="1"/>
    <xf numFmtId="164" fontId="5" fillId="0" borderId="0" xfId="3" applyNumberFormat="1" applyFont="1" applyFill="1" applyBorder="1" applyAlignment="1" applyProtection="1">
      <alignment horizontal="center" vertical="center"/>
    </xf>
    <xf numFmtId="164" fontId="31" fillId="0" borderId="32" xfId="3" applyNumberFormat="1" applyFont="1" applyFill="1" applyBorder="1" applyAlignment="1" applyProtection="1">
      <alignment horizontal="left" vertical="center"/>
    </xf>
    <xf numFmtId="164" fontId="31" fillId="0" borderId="32" xfId="3" applyNumberFormat="1" applyFont="1" applyFill="1" applyBorder="1" applyAlignment="1" applyProtection="1">
      <alignment horizontal="left"/>
    </xf>
    <xf numFmtId="0" fontId="19" fillId="0" borderId="0" xfId="3" applyFont="1" applyFill="1" applyAlignment="1" applyProtection="1">
      <alignment horizontal="center"/>
    </xf>
    <xf numFmtId="164" fontId="19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 applyProtection="1">
      <alignment horizontal="left"/>
    </xf>
    <xf numFmtId="0" fontId="28" fillId="0" borderId="0" xfId="0" applyFont="1" applyFill="1" applyBorder="1" applyAlignment="1" applyProtection="1">
      <alignment horizontal="right"/>
    </xf>
    <xf numFmtId="0" fontId="26" fillId="0" borderId="38" xfId="0" applyFont="1" applyFill="1" applyBorder="1" applyAlignment="1" applyProtection="1">
      <alignment horizontal="left" indent="1"/>
    </xf>
    <xf numFmtId="0" fontId="26" fillId="0" borderId="39" xfId="0" applyFont="1" applyFill="1" applyBorder="1" applyAlignment="1" applyProtection="1">
      <alignment horizontal="left" indent="1"/>
    </xf>
    <xf numFmtId="0" fontId="26" fillId="0" borderId="37" xfId="0" applyFont="1" applyFill="1" applyBorder="1" applyAlignment="1" applyProtection="1">
      <alignment horizontal="left" indent="1"/>
    </xf>
    <xf numFmtId="0" fontId="25" fillId="0" borderId="4" xfId="0" applyFont="1" applyFill="1" applyBorder="1" applyAlignment="1" applyProtection="1">
      <alignment horizontal="right" indent="1"/>
      <protection locked="0"/>
    </xf>
    <xf numFmtId="0" fontId="25" fillId="0" borderId="19" xfId="0" applyFont="1" applyFill="1" applyBorder="1" applyAlignment="1" applyProtection="1">
      <alignment horizontal="right" indent="1"/>
      <protection locked="0"/>
    </xf>
    <xf numFmtId="0" fontId="25" fillId="0" borderId="6" xfId="0" applyFont="1" applyFill="1" applyBorder="1" applyAlignment="1" applyProtection="1">
      <alignment horizontal="right" indent="1"/>
      <protection locked="0"/>
    </xf>
    <xf numFmtId="0" fontId="25" fillId="0" borderId="17" xfId="0" applyFont="1" applyFill="1" applyBorder="1" applyAlignment="1" applyProtection="1">
      <alignment horizontal="right" indent="1"/>
      <protection locked="0"/>
    </xf>
    <xf numFmtId="49" fontId="19" fillId="0" borderId="0" xfId="0" applyNumberFormat="1" applyFont="1" applyFill="1" applyBorder="1" applyAlignment="1" applyProtection="1">
      <alignment horizontal="left" vertical="center"/>
    </xf>
    <xf numFmtId="0" fontId="24" fillId="0" borderId="14" xfId="0" applyFont="1" applyFill="1" applyBorder="1" applyAlignment="1" applyProtection="1">
      <alignment horizontal="right" indent="1"/>
    </xf>
    <xf numFmtId="0" fontId="24" fillId="0" borderId="20" xfId="0" applyFont="1" applyFill="1" applyBorder="1" applyAlignment="1" applyProtection="1">
      <alignment horizontal="right" indent="1"/>
    </xf>
    <xf numFmtId="0" fontId="26" fillId="0" borderId="18" xfId="0" applyFont="1" applyFill="1" applyBorder="1" applyAlignment="1" applyProtection="1">
      <alignment horizontal="center"/>
    </xf>
    <xf numFmtId="0" fontId="26" fillId="0" borderId="28" xfId="0" applyFont="1" applyFill="1" applyBorder="1" applyAlignment="1" applyProtection="1">
      <alignment horizontal="center"/>
    </xf>
    <xf numFmtId="0" fontId="26" fillId="0" borderId="46" xfId="0" applyFont="1" applyFill="1" applyBorder="1" applyAlignment="1" applyProtection="1">
      <alignment horizontal="center"/>
    </xf>
    <xf numFmtId="0" fontId="26" fillId="0" borderId="45" xfId="0" applyFont="1" applyFill="1" applyBorder="1" applyAlignment="1" applyProtection="1">
      <alignment horizontal="center"/>
    </xf>
    <xf numFmtId="0" fontId="26" fillId="0" borderId="47" xfId="0" applyFont="1" applyFill="1" applyBorder="1" applyAlignment="1" applyProtection="1">
      <alignment horizontal="center"/>
    </xf>
    <xf numFmtId="0" fontId="25" fillId="0" borderId="44" xfId="0" applyFont="1" applyFill="1" applyBorder="1" applyAlignment="1" applyProtection="1">
      <alignment horizontal="left" indent="1"/>
      <protection locked="0"/>
    </xf>
    <xf numFmtId="0" fontId="25" fillId="0" borderId="48" xfId="0" applyFont="1" applyFill="1" applyBorder="1" applyAlignment="1" applyProtection="1">
      <alignment horizontal="left" indent="1"/>
      <protection locked="0"/>
    </xf>
    <xf numFmtId="0" fontId="25" fillId="0" borderId="49" xfId="0" applyFont="1" applyFill="1" applyBorder="1" applyAlignment="1" applyProtection="1">
      <alignment horizontal="left" indent="1"/>
      <protection locked="0"/>
    </xf>
    <xf numFmtId="0" fontId="25" fillId="0" borderId="34" xfId="0" applyFont="1" applyFill="1" applyBorder="1" applyAlignment="1" applyProtection="1">
      <alignment horizontal="left" indent="1"/>
      <protection locked="0"/>
    </xf>
    <xf numFmtId="0" fontId="25" fillId="0" borderId="35" xfId="0" applyFont="1" applyFill="1" applyBorder="1" applyAlignment="1" applyProtection="1">
      <alignment horizontal="left" indent="1"/>
      <protection locked="0"/>
    </xf>
    <xf numFmtId="0" fontId="25" fillId="0" borderId="50" xfId="0" applyFont="1" applyFill="1" applyBorder="1" applyAlignment="1" applyProtection="1">
      <alignment horizontal="left" indent="1"/>
      <protection locked="0"/>
    </xf>
    <xf numFmtId="0" fontId="13" fillId="0" borderId="0" xfId="0" applyFont="1" applyFill="1" applyBorder="1" applyAlignment="1" applyProtection="1">
      <alignment horizontal="center" vertical="center"/>
    </xf>
    <xf numFmtId="0" fontId="31" fillId="0" borderId="0" xfId="0" applyFont="1" applyAlignment="1" applyProtection="1">
      <alignment horizontal="right"/>
    </xf>
    <xf numFmtId="0" fontId="26" fillId="0" borderId="38" xfId="0" applyFont="1" applyBorder="1" applyAlignment="1" applyProtection="1">
      <alignment horizontal="left" vertical="center" indent="2"/>
    </xf>
    <xf numFmtId="0" fontId="26" fillId="0" borderId="37" xfId="0" applyFont="1" applyBorder="1" applyAlignment="1" applyProtection="1">
      <alignment horizontal="left" vertical="center" indent="2"/>
    </xf>
    <xf numFmtId="0" fontId="19" fillId="0" borderId="0" xfId="0" applyFont="1" applyAlignment="1">
      <alignment horizontal="center" wrapText="1"/>
    </xf>
  </cellXfs>
  <cellStyles count="4">
    <cellStyle name="Hiperhivatkozás" xfId="1"/>
    <cellStyle name="Már látott hiperhivatkozás" xfId="2"/>
    <cellStyle name="Normál" xfId="0" builtinId="0"/>
    <cellStyle name="Normál_KVRENMUNKA" xfId="3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tabColor rgb="FF92D050"/>
  </sheetPr>
  <dimension ref="A2:B16"/>
  <sheetViews>
    <sheetView workbookViewId="0">
      <selection activeCell="K30" sqref="K30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x14ac:dyDescent="0.2">
      <c r="A2" t="s">
        <v>115</v>
      </c>
    </row>
    <row r="4" spans="1:2" x14ac:dyDescent="0.2">
      <c r="A4" s="86"/>
      <c r="B4" s="86"/>
    </row>
    <row r="5" spans="1:2" s="93" customFormat="1" ht="15.75" x14ac:dyDescent="0.25">
      <c r="A5" s="67" t="s">
        <v>312</v>
      </c>
      <c r="B5" s="92"/>
    </row>
    <row r="6" spans="1:2" x14ac:dyDescent="0.2">
      <c r="A6" s="86"/>
      <c r="B6" s="86"/>
    </row>
    <row r="7" spans="1:2" x14ac:dyDescent="0.2">
      <c r="A7" s="86" t="s">
        <v>314</v>
      </c>
      <c r="B7" s="86" t="s">
        <v>315</v>
      </c>
    </row>
    <row r="8" spans="1:2" x14ac:dyDescent="0.2">
      <c r="A8" s="86" t="s">
        <v>316</v>
      </c>
      <c r="B8" s="86" t="s">
        <v>317</v>
      </c>
    </row>
    <row r="9" spans="1:2" x14ac:dyDescent="0.2">
      <c r="A9" s="86" t="s">
        <v>318</v>
      </c>
      <c r="B9" s="86" t="s">
        <v>319</v>
      </c>
    </row>
    <row r="10" spans="1:2" x14ac:dyDescent="0.2">
      <c r="A10" s="86"/>
      <c r="B10" s="86"/>
    </row>
    <row r="11" spans="1:2" x14ac:dyDescent="0.2">
      <c r="A11" s="86"/>
      <c r="B11" s="86"/>
    </row>
    <row r="12" spans="1:2" s="93" customFormat="1" ht="15.75" x14ac:dyDescent="0.25">
      <c r="A12" s="67" t="s">
        <v>313</v>
      </c>
      <c r="B12" s="92"/>
    </row>
    <row r="13" spans="1:2" x14ac:dyDescent="0.2">
      <c r="A13" s="86"/>
      <c r="B13" s="86"/>
    </row>
    <row r="14" spans="1:2" x14ac:dyDescent="0.2">
      <c r="A14" s="86" t="s">
        <v>323</v>
      </c>
      <c r="B14" s="86" t="s">
        <v>322</v>
      </c>
    </row>
    <row r="15" spans="1:2" x14ac:dyDescent="0.2">
      <c r="A15" s="86" t="s">
        <v>150</v>
      </c>
      <c r="B15" s="86" t="s">
        <v>321</v>
      </c>
    </row>
    <row r="16" spans="1:2" x14ac:dyDescent="0.2">
      <c r="A16" s="86" t="s">
        <v>324</v>
      </c>
      <c r="B16" s="86" t="s">
        <v>320</v>
      </c>
    </row>
  </sheetData>
  <phoneticPr fontId="25" type="noConversion"/>
  <pageMargins left="1.0629921259842521" right="1.0236220472440944" top="0.78740157480314965" bottom="0.78740157480314965" header="0.70866141732283472" footer="0.70866141732283472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tabColor rgb="FF92D050"/>
  </sheetPr>
  <dimension ref="A1:J151"/>
  <sheetViews>
    <sheetView view="pageBreakPreview" topLeftCell="A43" zoomScaleNormal="120" zoomScaleSheetLayoutView="100" workbookViewId="0">
      <selection activeCell="F151" sqref="F151"/>
    </sheetView>
  </sheetViews>
  <sheetFormatPr defaultRowHeight="15.75" x14ac:dyDescent="0.25"/>
  <cols>
    <col min="1" max="1" width="9.5" style="180" customWidth="1"/>
    <col min="2" max="2" width="91.6640625" style="180" customWidth="1"/>
    <col min="3" max="4" width="21.6640625" style="181" customWidth="1"/>
    <col min="5" max="5" width="13" style="197" customWidth="1"/>
    <col min="6" max="6" width="10.1640625" style="197" bestFit="1" customWidth="1"/>
    <col min="7" max="16384" width="9.33203125" style="197"/>
  </cols>
  <sheetData>
    <row r="1" spans="1:6" ht="15.95" customHeight="1" x14ac:dyDescent="0.25">
      <c r="A1" s="260" t="s">
        <v>4</v>
      </c>
      <c r="B1" s="260"/>
      <c r="C1" s="260"/>
      <c r="D1" s="239"/>
    </row>
    <row r="2" spans="1:6" ht="15.95" customHeight="1" thickBot="1" x14ac:dyDescent="0.3">
      <c r="A2" s="261" t="s">
        <v>116</v>
      </c>
      <c r="B2" s="261"/>
      <c r="C2" s="162" t="s">
        <v>376</v>
      </c>
      <c r="D2" s="241"/>
    </row>
    <row r="3" spans="1:6" ht="38.1" customHeight="1" thickBot="1" x14ac:dyDescent="0.3">
      <c r="A3" s="21" t="s">
        <v>56</v>
      </c>
      <c r="B3" s="22" t="s">
        <v>5</v>
      </c>
      <c r="C3" s="36" t="s">
        <v>358</v>
      </c>
      <c r="D3" s="242" t="s">
        <v>405</v>
      </c>
    </row>
    <row r="4" spans="1:6" s="198" customFormat="1" ht="12" customHeight="1" thickBot="1" x14ac:dyDescent="0.25">
      <c r="A4" s="192">
        <v>1</v>
      </c>
      <c r="C4" s="193">
        <v>2</v>
      </c>
      <c r="D4" s="243">
        <v>3</v>
      </c>
      <c r="E4" s="194">
        <v>3</v>
      </c>
      <c r="F4" s="198">
        <v>4</v>
      </c>
    </row>
    <row r="5" spans="1:6" s="199" customFormat="1" ht="12" customHeight="1" thickBot="1" x14ac:dyDescent="0.25">
      <c r="A5" s="18" t="s">
        <v>6</v>
      </c>
      <c r="B5" s="19" t="s">
        <v>152</v>
      </c>
      <c r="C5" s="152">
        <f>+C6+C7+C8+C9+C10+C11</f>
        <v>177735595</v>
      </c>
      <c r="D5" s="244">
        <v>180425990</v>
      </c>
      <c r="E5" s="199">
        <v>185047952</v>
      </c>
      <c r="F5" s="259">
        <v>185844919</v>
      </c>
    </row>
    <row r="6" spans="1:6" s="199" customFormat="1" ht="12" customHeight="1" x14ac:dyDescent="0.2">
      <c r="A6" s="13" t="s">
        <v>69</v>
      </c>
      <c r="B6" s="200" t="s">
        <v>153</v>
      </c>
      <c r="C6" s="155">
        <v>77781888</v>
      </c>
      <c r="D6" s="245">
        <v>77781888</v>
      </c>
      <c r="E6" s="199">
        <v>78781888</v>
      </c>
      <c r="F6" s="199">
        <v>77781888</v>
      </c>
    </row>
    <row r="7" spans="1:6" s="199" customFormat="1" ht="12" customHeight="1" x14ac:dyDescent="0.2">
      <c r="A7" s="12" t="s">
        <v>70</v>
      </c>
      <c r="B7" s="201" t="s">
        <v>154</v>
      </c>
      <c r="C7" s="154">
        <v>59202213</v>
      </c>
      <c r="D7" s="245">
        <v>61305913</v>
      </c>
      <c r="E7" s="199">
        <v>63233027</v>
      </c>
      <c r="F7" s="199">
        <v>63233027</v>
      </c>
    </row>
    <row r="8" spans="1:6" s="199" customFormat="1" ht="12" customHeight="1" x14ac:dyDescent="0.2">
      <c r="A8" s="12" t="s">
        <v>71</v>
      </c>
      <c r="B8" s="201" t="s">
        <v>155</v>
      </c>
      <c r="C8" s="154">
        <v>37438654</v>
      </c>
      <c r="D8" s="245">
        <v>37438654</v>
      </c>
      <c r="E8" s="199">
        <v>37748514</v>
      </c>
      <c r="F8" s="199">
        <v>37748514</v>
      </c>
    </row>
    <row r="9" spans="1:6" s="199" customFormat="1" ht="12" customHeight="1" x14ac:dyDescent="0.2">
      <c r="A9" s="12" t="s">
        <v>72</v>
      </c>
      <c r="B9" s="201" t="s">
        <v>156</v>
      </c>
      <c r="C9" s="154">
        <v>3312840</v>
      </c>
      <c r="D9" s="245">
        <v>3312840</v>
      </c>
      <c r="E9" s="199">
        <v>3459240</v>
      </c>
      <c r="F9" s="199">
        <v>3496187</v>
      </c>
    </row>
    <row r="10" spans="1:6" s="199" customFormat="1" ht="12" customHeight="1" x14ac:dyDescent="0.2">
      <c r="A10" s="12" t="s">
        <v>112</v>
      </c>
      <c r="B10" s="201" t="s">
        <v>157</v>
      </c>
      <c r="C10" s="154"/>
      <c r="D10" s="245"/>
    </row>
    <row r="11" spans="1:6" s="199" customFormat="1" ht="12" customHeight="1" thickBot="1" x14ac:dyDescent="0.25">
      <c r="A11" s="14" t="s">
        <v>73</v>
      </c>
      <c r="B11" s="202" t="s">
        <v>158</v>
      </c>
      <c r="C11" s="154"/>
      <c r="D11" s="245">
        <v>586695</v>
      </c>
      <c r="E11" s="199">
        <v>1825283</v>
      </c>
      <c r="F11" s="199">
        <v>3585303</v>
      </c>
    </row>
    <row r="12" spans="1:6" s="199" customFormat="1" ht="12" customHeight="1" thickBot="1" x14ac:dyDescent="0.25">
      <c r="A12" s="18" t="s">
        <v>7</v>
      </c>
      <c r="B12" s="147" t="s">
        <v>159</v>
      </c>
      <c r="C12" s="152">
        <f>+C13+C14+C15+C16+C17</f>
        <v>25480218</v>
      </c>
      <c r="D12" s="244">
        <v>27673480</v>
      </c>
      <c r="E12" s="257">
        <v>27595090</v>
      </c>
      <c r="F12" s="199">
        <v>26428090</v>
      </c>
    </row>
    <row r="13" spans="1:6" s="199" customFormat="1" ht="12" customHeight="1" x14ac:dyDescent="0.2">
      <c r="A13" s="13" t="s">
        <v>75</v>
      </c>
      <c r="B13" s="200" t="s">
        <v>160</v>
      </c>
      <c r="C13" s="155">
        <v>221610</v>
      </c>
      <c r="D13" s="245">
        <v>1918132</v>
      </c>
      <c r="E13" s="199">
        <v>1918132</v>
      </c>
      <c r="F13" s="199">
        <v>1918132</v>
      </c>
    </row>
    <row r="14" spans="1:6" s="199" customFormat="1" ht="12" customHeight="1" x14ac:dyDescent="0.2">
      <c r="A14" s="12" t="s">
        <v>76</v>
      </c>
      <c r="B14" s="201" t="s">
        <v>161</v>
      </c>
      <c r="C14" s="154"/>
      <c r="D14" s="245"/>
    </row>
    <row r="15" spans="1:6" s="199" customFormat="1" ht="12" customHeight="1" x14ac:dyDescent="0.2">
      <c r="A15" s="12" t="s">
        <v>77</v>
      </c>
      <c r="B15" s="201" t="s">
        <v>335</v>
      </c>
      <c r="C15" s="154"/>
      <c r="D15" s="245">
        <v>196740</v>
      </c>
      <c r="E15" s="199">
        <v>196740</v>
      </c>
      <c r="F15" s="199">
        <v>196740</v>
      </c>
    </row>
    <row r="16" spans="1:6" s="199" customFormat="1" ht="12" customHeight="1" x14ac:dyDescent="0.2">
      <c r="A16" s="12" t="s">
        <v>78</v>
      </c>
      <c r="B16" s="201" t="s">
        <v>359</v>
      </c>
      <c r="C16" s="154">
        <v>14112608</v>
      </c>
      <c r="D16" s="245">
        <v>14112608</v>
      </c>
      <c r="E16" s="199">
        <v>14034218</v>
      </c>
      <c r="F16" s="199">
        <v>14532218</v>
      </c>
    </row>
    <row r="17" spans="1:6" s="199" customFormat="1" ht="12" customHeight="1" x14ac:dyDescent="0.2">
      <c r="A17" s="12" t="s">
        <v>79</v>
      </c>
      <c r="B17" s="201" t="s">
        <v>360</v>
      </c>
      <c r="C17" s="154">
        <v>11146000</v>
      </c>
      <c r="D17" s="245">
        <v>11146000</v>
      </c>
      <c r="E17" s="199">
        <v>11146000</v>
      </c>
      <c r="F17" s="199">
        <v>9781000</v>
      </c>
    </row>
    <row r="18" spans="1:6" s="199" customFormat="1" ht="12" customHeight="1" thickBot="1" x14ac:dyDescent="0.25">
      <c r="A18" s="14" t="s">
        <v>85</v>
      </c>
      <c r="B18" s="202" t="s">
        <v>406</v>
      </c>
      <c r="C18" s="156"/>
      <c r="D18" s="245">
        <v>300000</v>
      </c>
      <c r="E18" s="199">
        <v>300000</v>
      </c>
    </row>
    <row r="19" spans="1:6" s="199" customFormat="1" ht="12" customHeight="1" thickBot="1" x14ac:dyDescent="0.25">
      <c r="A19" s="18" t="s">
        <v>8</v>
      </c>
      <c r="B19" s="19" t="s">
        <v>164</v>
      </c>
      <c r="C19" s="152">
        <f>+C20+C21+C22+C23+C24</f>
        <v>0</v>
      </c>
      <c r="D19" s="244"/>
      <c r="E19" s="257">
        <v>40909052</v>
      </c>
      <c r="F19" s="257">
        <v>41198052</v>
      </c>
    </row>
    <row r="20" spans="1:6" s="199" customFormat="1" ht="12" customHeight="1" x14ac:dyDescent="0.2">
      <c r="A20" s="13" t="s">
        <v>58</v>
      </c>
      <c r="B20" s="200" t="s">
        <v>165</v>
      </c>
      <c r="C20" s="155"/>
      <c r="D20" s="245"/>
      <c r="E20" s="199">
        <v>40909052</v>
      </c>
      <c r="F20" s="199">
        <v>41198052</v>
      </c>
    </row>
    <row r="21" spans="1:6" s="199" customFormat="1" ht="12" customHeight="1" x14ac:dyDescent="0.2">
      <c r="A21" s="12" t="s">
        <v>59</v>
      </c>
      <c r="B21" s="201" t="s">
        <v>166</v>
      </c>
      <c r="C21" s="154"/>
      <c r="D21" s="245"/>
    </row>
    <row r="22" spans="1:6" s="199" customFormat="1" ht="12" customHeight="1" x14ac:dyDescent="0.2">
      <c r="A22" s="12" t="s">
        <v>60</v>
      </c>
      <c r="B22" s="201" t="s">
        <v>337</v>
      </c>
      <c r="C22" s="154"/>
      <c r="D22" s="245"/>
    </row>
    <row r="23" spans="1:6" s="199" customFormat="1" ht="12" customHeight="1" x14ac:dyDescent="0.2">
      <c r="A23" s="12" t="s">
        <v>61</v>
      </c>
      <c r="B23" s="201" t="s">
        <v>338</v>
      </c>
      <c r="C23" s="154"/>
      <c r="D23" s="245"/>
    </row>
    <row r="24" spans="1:6" s="199" customFormat="1" ht="12" customHeight="1" x14ac:dyDescent="0.2">
      <c r="A24" s="12" t="s">
        <v>119</v>
      </c>
      <c r="B24" s="201" t="s">
        <v>167</v>
      </c>
      <c r="C24" s="154"/>
      <c r="D24" s="245"/>
    </row>
    <row r="25" spans="1:6" s="199" customFormat="1" ht="12" customHeight="1" thickBot="1" x14ac:dyDescent="0.25">
      <c r="A25" s="14" t="s">
        <v>120</v>
      </c>
      <c r="B25" s="202" t="s">
        <v>168</v>
      </c>
      <c r="C25" s="156"/>
      <c r="D25" s="245"/>
    </row>
    <row r="26" spans="1:6" s="199" customFormat="1" ht="12" customHeight="1" thickBot="1" x14ac:dyDescent="0.25">
      <c r="A26" s="18" t="s">
        <v>121</v>
      </c>
      <c r="B26" s="19" t="s">
        <v>169</v>
      </c>
      <c r="C26" s="158">
        <f>+C27+C30+C31+C32</f>
        <v>29950000</v>
      </c>
      <c r="D26" s="246">
        <v>29350000</v>
      </c>
      <c r="E26" s="257">
        <v>29350000</v>
      </c>
      <c r="F26" s="257">
        <v>29350000</v>
      </c>
    </row>
    <row r="27" spans="1:6" s="199" customFormat="1" ht="12" customHeight="1" x14ac:dyDescent="0.2">
      <c r="A27" s="13" t="s">
        <v>170</v>
      </c>
      <c r="B27" s="200" t="s">
        <v>176</v>
      </c>
      <c r="C27" s="195">
        <f>+C28+C29</f>
        <v>23350000</v>
      </c>
      <c r="D27" s="247">
        <v>23350000</v>
      </c>
      <c r="E27" s="199">
        <v>23350000</v>
      </c>
      <c r="F27" s="199">
        <v>2335000</v>
      </c>
    </row>
    <row r="28" spans="1:6" s="199" customFormat="1" ht="12" customHeight="1" x14ac:dyDescent="0.2">
      <c r="A28" s="12" t="s">
        <v>171</v>
      </c>
      <c r="B28" s="201" t="s">
        <v>177</v>
      </c>
      <c r="C28" s="154">
        <v>3350000</v>
      </c>
      <c r="D28" s="245">
        <v>3350000</v>
      </c>
      <c r="E28" s="199">
        <v>3350000</v>
      </c>
      <c r="F28" s="199">
        <v>3350000</v>
      </c>
    </row>
    <row r="29" spans="1:6" s="199" customFormat="1" ht="12" customHeight="1" x14ac:dyDescent="0.2">
      <c r="A29" s="12" t="s">
        <v>172</v>
      </c>
      <c r="B29" s="201" t="s">
        <v>178</v>
      </c>
      <c r="C29" s="154">
        <v>20000000</v>
      </c>
      <c r="D29" s="245">
        <v>20000000</v>
      </c>
      <c r="E29" s="199">
        <v>20000000</v>
      </c>
      <c r="F29" s="199">
        <v>20000000</v>
      </c>
    </row>
    <row r="30" spans="1:6" s="199" customFormat="1" ht="12" customHeight="1" x14ac:dyDescent="0.2">
      <c r="A30" s="12" t="s">
        <v>173</v>
      </c>
      <c r="B30" s="201" t="s">
        <v>179</v>
      </c>
      <c r="C30" s="154">
        <v>6100000</v>
      </c>
      <c r="D30" s="245">
        <v>6100000</v>
      </c>
      <c r="E30" s="199">
        <v>6100000</v>
      </c>
      <c r="F30" s="199">
        <v>6100000</v>
      </c>
    </row>
    <row r="31" spans="1:6" s="199" customFormat="1" ht="12" customHeight="1" x14ac:dyDescent="0.2">
      <c r="A31" s="12" t="s">
        <v>174</v>
      </c>
      <c r="B31" s="201" t="s">
        <v>180</v>
      </c>
      <c r="C31" s="154"/>
      <c r="D31" s="245"/>
    </row>
    <row r="32" spans="1:6" s="199" customFormat="1" ht="12" customHeight="1" thickBot="1" x14ac:dyDescent="0.25">
      <c r="A32" s="14" t="s">
        <v>175</v>
      </c>
      <c r="B32" s="202" t="s">
        <v>181</v>
      </c>
      <c r="C32" s="156">
        <v>500000</v>
      </c>
      <c r="D32" s="245">
        <v>500000</v>
      </c>
      <c r="E32" s="199">
        <v>500000</v>
      </c>
      <c r="F32" s="199">
        <v>500000</v>
      </c>
    </row>
    <row r="33" spans="1:6" s="199" customFormat="1" ht="12" customHeight="1" thickBot="1" x14ac:dyDescent="0.25">
      <c r="A33" s="18" t="s">
        <v>10</v>
      </c>
      <c r="B33" s="19" t="s">
        <v>182</v>
      </c>
      <c r="C33" s="152">
        <f>SUM(C34:C43)</f>
        <v>24379500</v>
      </c>
      <c r="D33" s="246">
        <v>24007000</v>
      </c>
      <c r="E33" s="257">
        <v>23657023</v>
      </c>
      <c r="F33" s="257">
        <v>24003117</v>
      </c>
    </row>
    <row r="34" spans="1:6" s="199" customFormat="1" ht="12" customHeight="1" x14ac:dyDescent="0.2">
      <c r="A34" s="13" t="s">
        <v>62</v>
      </c>
      <c r="B34" s="200" t="s">
        <v>185</v>
      </c>
      <c r="C34" s="155"/>
      <c r="D34" s="245"/>
      <c r="F34" s="199">
        <v>125000</v>
      </c>
    </row>
    <row r="35" spans="1:6" s="199" customFormat="1" ht="12" customHeight="1" x14ac:dyDescent="0.2">
      <c r="A35" s="12" t="s">
        <v>63</v>
      </c>
      <c r="B35" s="201" t="s">
        <v>186</v>
      </c>
      <c r="C35" s="154">
        <v>17686500</v>
      </c>
      <c r="D35" s="245">
        <v>17236500</v>
      </c>
      <c r="E35" s="199">
        <v>16716500</v>
      </c>
      <c r="F35" s="199">
        <v>16887500</v>
      </c>
    </row>
    <row r="36" spans="1:6" s="199" customFormat="1" ht="12" customHeight="1" x14ac:dyDescent="0.2">
      <c r="A36" s="12" t="s">
        <v>64</v>
      </c>
      <c r="B36" s="201" t="s">
        <v>187</v>
      </c>
      <c r="C36" s="154">
        <v>700000</v>
      </c>
      <c r="D36" s="245">
        <v>893500</v>
      </c>
      <c r="E36" s="199">
        <v>700000</v>
      </c>
      <c r="F36" s="199">
        <v>342000</v>
      </c>
    </row>
    <row r="37" spans="1:6" s="199" customFormat="1" ht="12" customHeight="1" x14ac:dyDescent="0.2">
      <c r="A37" s="12" t="s">
        <v>122</v>
      </c>
      <c r="B37" s="201" t="s">
        <v>188</v>
      </c>
      <c r="C37" s="154">
        <v>1280000</v>
      </c>
      <c r="D37" s="245">
        <v>1280000</v>
      </c>
      <c r="E37" s="199">
        <v>1280000</v>
      </c>
      <c r="F37" s="199">
        <v>1280000</v>
      </c>
    </row>
    <row r="38" spans="1:6" s="199" customFormat="1" ht="12" customHeight="1" x14ac:dyDescent="0.2">
      <c r="A38" s="12" t="s">
        <v>123</v>
      </c>
      <c r="B38" s="201" t="s">
        <v>189</v>
      </c>
      <c r="C38" s="154"/>
      <c r="D38" s="245"/>
    </row>
    <row r="39" spans="1:6" s="199" customFormat="1" ht="12" customHeight="1" x14ac:dyDescent="0.2">
      <c r="A39" s="12" t="s">
        <v>124</v>
      </c>
      <c r="B39" s="201" t="s">
        <v>190</v>
      </c>
      <c r="C39" s="154">
        <v>4148000</v>
      </c>
      <c r="D39" s="245">
        <v>4013000</v>
      </c>
      <c r="E39" s="199">
        <v>3889113</v>
      </c>
      <c r="F39" s="199">
        <v>3939113</v>
      </c>
    </row>
    <row r="40" spans="1:6" s="199" customFormat="1" ht="12" customHeight="1" x14ac:dyDescent="0.2">
      <c r="A40" s="12" t="s">
        <v>125</v>
      </c>
      <c r="B40" s="201" t="s">
        <v>191</v>
      </c>
      <c r="C40" s="154"/>
      <c r="D40" s="245"/>
    </row>
    <row r="41" spans="1:6" s="199" customFormat="1" ht="12" customHeight="1" x14ac:dyDescent="0.2">
      <c r="A41" s="12" t="s">
        <v>126</v>
      </c>
      <c r="B41" s="201" t="s">
        <v>192</v>
      </c>
      <c r="C41" s="154">
        <v>565000</v>
      </c>
      <c r="D41" s="245">
        <v>584000</v>
      </c>
      <c r="E41" s="199">
        <v>585500</v>
      </c>
      <c r="F41" s="199">
        <v>335500</v>
      </c>
    </row>
    <row r="42" spans="1:6" s="199" customFormat="1" ht="12" customHeight="1" x14ac:dyDescent="0.2">
      <c r="A42" s="12" t="s">
        <v>183</v>
      </c>
      <c r="B42" s="201" t="s">
        <v>193</v>
      </c>
      <c r="C42" s="157"/>
      <c r="D42" s="248"/>
    </row>
    <row r="43" spans="1:6" s="199" customFormat="1" ht="12" customHeight="1" thickBot="1" x14ac:dyDescent="0.25">
      <c r="A43" s="14" t="s">
        <v>184</v>
      </c>
      <c r="B43" s="202" t="s">
        <v>194</v>
      </c>
      <c r="C43" s="188"/>
      <c r="D43" s="248"/>
      <c r="E43" s="199">
        <v>485910</v>
      </c>
      <c r="F43" s="199">
        <v>842910</v>
      </c>
    </row>
    <row r="44" spans="1:6" s="199" customFormat="1" ht="12" customHeight="1" thickBot="1" x14ac:dyDescent="0.25">
      <c r="A44" s="18" t="s">
        <v>11</v>
      </c>
      <c r="B44" s="19" t="s">
        <v>195</v>
      </c>
      <c r="C44" s="152">
        <f>SUM(C45:C49)</f>
        <v>0</v>
      </c>
      <c r="D44" s="244"/>
    </row>
    <row r="45" spans="1:6" s="199" customFormat="1" ht="12" customHeight="1" x14ac:dyDescent="0.2">
      <c r="A45" s="13" t="s">
        <v>65</v>
      </c>
      <c r="B45" s="200" t="s">
        <v>199</v>
      </c>
      <c r="C45" s="231"/>
      <c r="D45" s="248"/>
    </row>
    <row r="46" spans="1:6" s="199" customFormat="1" ht="12" customHeight="1" x14ac:dyDescent="0.2">
      <c r="A46" s="12" t="s">
        <v>66</v>
      </c>
      <c r="B46" s="201" t="s">
        <v>200</v>
      </c>
      <c r="C46" s="157"/>
      <c r="D46" s="248"/>
    </row>
    <row r="47" spans="1:6" s="199" customFormat="1" ht="12" customHeight="1" x14ac:dyDescent="0.2">
      <c r="A47" s="12" t="s">
        <v>196</v>
      </c>
      <c r="B47" s="201" t="s">
        <v>201</v>
      </c>
      <c r="C47" s="157"/>
      <c r="D47" s="248"/>
    </row>
    <row r="48" spans="1:6" s="199" customFormat="1" ht="12" customHeight="1" x14ac:dyDescent="0.2">
      <c r="A48" s="12" t="s">
        <v>197</v>
      </c>
      <c r="B48" s="201" t="s">
        <v>202</v>
      </c>
      <c r="C48" s="157"/>
      <c r="D48" s="248"/>
    </row>
    <row r="49" spans="1:6" s="199" customFormat="1" ht="12" customHeight="1" thickBot="1" x14ac:dyDescent="0.25">
      <c r="A49" s="14" t="s">
        <v>198</v>
      </c>
      <c r="B49" s="202" t="s">
        <v>203</v>
      </c>
      <c r="C49" s="188"/>
      <c r="D49" s="248"/>
    </row>
    <row r="50" spans="1:6" s="199" customFormat="1" ht="12" customHeight="1" thickBot="1" x14ac:dyDescent="0.25">
      <c r="A50" s="18" t="s">
        <v>127</v>
      </c>
      <c r="B50" s="19" t="s">
        <v>204</v>
      </c>
      <c r="C50" s="152">
        <f>SUM(C51:C53)</f>
        <v>800000</v>
      </c>
      <c r="D50" s="244">
        <v>800000</v>
      </c>
      <c r="E50" s="199">
        <v>800000</v>
      </c>
      <c r="F50" s="257">
        <v>800000</v>
      </c>
    </row>
    <row r="51" spans="1:6" s="199" customFormat="1" ht="12" customHeight="1" x14ac:dyDescent="0.2">
      <c r="A51" s="13" t="s">
        <v>67</v>
      </c>
      <c r="B51" s="200" t="s">
        <v>205</v>
      </c>
      <c r="C51" s="155">
        <v>0</v>
      </c>
      <c r="D51" s="245"/>
    </row>
    <row r="52" spans="1:6" s="199" customFormat="1" ht="12" customHeight="1" x14ac:dyDescent="0.2">
      <c r="A52" s="12" t="s">
        <v>68</v>
      </c>
      <c r="B52" s="201" t="s">
        <v>339</v>
      </c>
      <c r="C52" s="154">
        <v>800000</v>
      </c>
      <c r="D52" s="245">
        <v>800000</v>
      </c>
      <c r="E52" s="199">
        <v>800000</v>
      </c>
      <c r="F52" s="199">
        <v>800000</v>
      </c>
    </row>
    <row r="53" spans="1:6" s="199" customFormat="1" ht="12" customHeight="1" x14ac:dyDescent="0.2">
      <c r="A53" s="12" t="s">
        <v>209</v>
      </c>
      <c r="B53" s="201" t="s">
        <v>207</v>
      </c>
      <c r="C53" s="154"/>
      <c r="D53" s="245"/>
    </row>
    <row r="54" spans="1:6" s="199" customFormat="1" ht="12" customHeight="1" thickBot="1" x14ac:dyDescent="0.25">
      <c r="A54" s="14" t="s">
        <v>210</v>
      </c>
      <c r="B54" s="202" t="s">
        <v>208</v>
      </c>
      <c r="C54" s="156"/>
      <c r="D54" s="245"/>
    </row>
    <row r="55" spans="1:6" s="199" customFormat="1" ht="12" customHeight="1" thickBot="1" x14ac:dyDescent="0.25">
      <c r="A55" s="18" t="s">
        <v>13</v>
      </c>
      <c r="B55" s="147" t="s">
        <v>211</v>
      </c>
      <c r="C55" s="152">
        <f>SUM(C56:C58)</f>
        <v>0</v>
      </c>
      <c r="D55" s="244"/>
      <c r="F55" s="199">
        <v>600000</v>
      </c>
    </row>
    <row r="56" spans="1:6" s="199" customFormat="1" ht="12" customHeight="1" x14ac:dyDescent="0.2">
      <c r="A56" s="13" t="s">
        <v>128</v>
      </c>
      <c r="B56" s="200" t="s">
        <v>213</v>
      </c>
      <c r="C56" s="157"/>
      <c r="D56" s="248"/>
    </row>
    <row r="57" spans="1:6" s="199" customFormat="1" ht="12" customHeight="1" x14ac:dyDescent="0.2">
      <c r="A57" s="12" t="s">
        <v>129</v>
      </c>
      <c r="B57" s="201" t="s">
        <v>340</v>
      </c>
      <c r="C57" s="157"/>
      <c r="D57" s="248"/>
    </row>
    <row r="58" spans="1:6" s="199" customFormat="1" ht="12" customHeight="1" x14ac:dyDescent="0.2">
      <c r="A58" s="12" t="s">
        <v>147</v>
      </c>
      <c r="B58" s="201" t="s">
        <v>214</v>
      </c>
      <c r="C58" s="157"/>
      <c r="D58" s="248"/>
      <c r="F58" s="199">
        <v>600000</v>
      </c>
    </row>
    <row r="59" spans="1:6" s="199" customFormat="1" ht="12" customHeight="1" thickBot="1" x14ac:dyDescent="0.25">
      <c r="A59" s="14" t="s">
        <v>212</v>
      </c>
      <c r="B59" s="202" t="s">
        <v>215</v>
      </c>
      <c r="C59" s="157"/>
      <c r="D59" s="248"/>
    </row>
    <row r="60" spans="1:6" s="199" customFormat="1" ht="12" customHeight="1" thickBot="1" x14ac:dyDescent="0.25">
      <c r="A60" s="18" t="s">
        <v>14</v>
      </c>
      <c r="B60" s="19" t="s">
        <v>216</v>
      </c>
      <c r="C60" s="158">
        <f>+C5+C12+C19+C26+C33+C44+C50+C55</f>
        <v>258345313</v>
      </c>
      <c r="D60" s="246"/>
    </row>
    <row r="61" spans="1:6" s="199" customFormat="1" ht="12" customHeight="1" thickBot="1" x14ac:dyDescent="0.25">
      <c r="A61" s="203" t="s">
        <v>217</v>
      </c>
      <c r="B61" s="147" t="s">
        <v>218</v>
      </c>
      <c r="C61" s="152">
        <f>SUM(C62:C64)</f>
        <v>0</v>
      </c>
      <c r="D61" s="244"/>
    </row>
    <row r="62" spans="1:6" s="199" customFormat="1" ht="12" customHeight="1" x14ac:dyDescent="0.2">
      <c r="A62" s="13" t="s">
        <v>251</v>
      </c>
      <c r="B62" s="200" t="s">
        <v>219</v>
      </c>
      <c r="C62" s="157"/>
      <c r="D62" s="248"/>
    </row>
    <row r="63" spans="1:6" s="199" customFormat="1" ht="12" customHeight="1" x14ac:dyDescent="0.2">
      <c r="A63" s="12" t="s">
        <v>260</v>
      </c>
      <c r="B63" s="201" t="s">
        <v>220</v>
      </c>
      <c r="C63" s="157"/>
      <c r="D63" s="248"/>
    </row>
    <row r="64" spans="1:6" s="199" customFormat="1" ht="12" customHeight="1" thickBot="1" x14ac:dyDescent="0.25">
      <c r="A64" s="14" t="s">
        <v>261</v>
      </c>
      <c r="B64" s="204" t="s">
        <v>221</v>
      </c>
      <c r="C64" s="157"/>
      <c r="D64" s="248"/>
    </row>
    <row r="65" spans="1:6" s="199" customFormat="1" ht="12" customHeight="1" thickBot="1" x14ac:dyDescent="0.25">
      <c r="A65" s="203" t="s">
        <v>222</v>
      </c>
      <c r="B65" s="147" t="s">
        <v>223</v>
      </c>
      <c r="C65" s="152">
        <f>SUM(C66:C69)</f>
        <v>0</v>
      </c>
      <c r="D65" s="244">
        <v>40000000</v>
      </c>
      <c r="E65" s="258">
        <v>40000000</v>
      </c>
      <c r="F65" s="258">
        <v>40000000</v>
      </c>
    </row>
    <row r="66" spans="1:6" s="199" customFormat="1" ht="12" customHeight="1" x14ac:dyDescent="0.2">
      <c r="A66" s="13" t="s">
        <v>113</v>
      </c>
      <c r="B66" s="200" t="s">
        <v>224</v>
      </c>
      <c r="C66" s="157"/>
      <c r="D66" s="248">
        <v>40000000</v>
      </c>
      <c r="E66" s="199">
        <v>40000000</v>
      </c>
      <c r="F66" s="199">
        <v>40000000</v>
      </c>
    </row>
    <row r="67" spans="1:6" s="199" customFormat="1" ht="12" customHeight="1" x14ac:dyDescent="0.2">
      <c r="A67" s="12" t="s">
        <v>114</v>
      </c>
      <c r="B67" s="201" t="s">
        <v>225</v>
      </c>
      <c r="C67" s="157"/>
      <c r="D67" s="248">
        <f>+D13191</f>
        <v>0</v>
      </c>
    </row>
    <row r="68" spans="1:6" s="199" customFormat="1" ht="12" customHeight="1" x14ac:dyDescent="0.2">
      <c r="A68" s="12" t="s">
        <v>252</v>
      </c>
      <c r="B68" s="201" t="s">
        <v>226</v>
      </c>
      <c r="C68" s="157"/>
      <c r="D68" s="248"/>
    </row>
    <row r="69" spans="1:6" s="199" customFormat="1" ht="12" customHeight="1" thickBot="1" x14ac:dyDescent="0.25">
      <c r="A69" s="14" t="s">
        <v>253</v>
      </c>
      <c r="B69" s="202" t="s">
        <v>227</v>
      </c>
      <c r="C69" s="157"/>
      <c r="D69" s="248"/>
    </row>
    <row r="70" spans="1:6" s="199" customFormat="1" ht="12" customHeight="1" thickBot="1" x14ac:dyDescent="0.25">
      <c r="A70" s="203" t="s">
        <v>228</v>
      </c>
      <c r="B70" s="147" t="s">
        <v>229</v>
      </c>
      <c r="C70" s="152">
        <f>SUM(C71:C72)</f>
        <v>97922387</v>
      </c>
      <c r="D70" s="244">
        <v>99306876</v>
      </c>
      <c r="E70" s="257">
        <v>99483712</v>
      </c>
      <c r="F70" s="257">
        <v>99483712</v>
      </c>
    </row>
    <row r="71" spans="1:6" s="199" customFormat="1" ht="12" customHeight="1" x14ac:dyDescent="0.2">
      <c r="A71" s="13" t="s">
        <v>254</v>
      </c>
      <c r="B71" s="200" t="s">
        <v>230</v>
      </c>
      <c r="C71" s="157">
        <v>97922387</v>
      </c>
      <c r="D71" s="248">
        <v>99306876</v>
      </c>
      <c r="E71" s="199">
        <v>99483712</v>
      </c>
      <c r="F71" s="199">
        <v>99483712</v>
      </c>
    </row>
    <row r="72" spans="1:6" s="199" customFormat="1" ht="12" customHeight="1" thickBot="1" x14ac:dyDescent="0.25">
      <c r="A72" s="14" t="s">
        <v>255</v>
      </c>
      <c r="B72" s="202" t="s">
        <v>231</v>
      </c>
      <c r="C72" s="157"/>
      <c r="D72" s="248"/>
    </row>
    <row r="73" spans="1:6" s="199" customFormat="1" ht="12" customHeight="1" thickBot="1" x14ac:dyDescent="0.25">
      <c r="A73" s="203" t="s">
        <v>232</v>
      </c>
      <c r="B73" s="147" t="s">
        <v>233</v>
      </c>
      <c r="C73" s="152">
        <f>SUM(C74:C76)</f>
        <v>6000000</v>
      </c>
      <c r="D73" s="244">
        <v>6000000</v>
      </c>
      <c r="E73" s="199">
        <v>6000000</v>
      </c>
      <c r="F73" s="257">
        <v>6000000</v>
      </c>
    </row>
    <row r="74" spans="1:6" s="199" customFormat="1" ht="12" customHeight="1" x14ac:dyDescent="0.2">
      <c r="A74" s="13" t="s">
        <v>256</v>
      </c>
      <c r="B74" s="200" t="s">
        <v>234</v>
      </c>
      <c r="C74" s="157">
        <v>6000000</v>
      </c>
      <c r="D74" s="248">
        <v>6000000</v>
      </c>
      <c r="E74" s="199">
        <v>6000000</v>
      </c>
      <c r="F74" s="199">
        <v>6000000</v>
      </c>
    </row>
    <row r="75" spans="1:6" s="199" customFormat="1" ht="12" customHeight="1" x14ac:dyDescent="0.2">
      <c r="A75" s="12" t="s">
        <v>257</v>
      </c>
      <c r="B75" s="201" t="s">
        <v>235</v>
      </c>
      <c r="C75" s="157"/>
      <c r="D75" s="248"/>
    </row>
    <row r="76" spans="1:6" s="199" customFormat="1" ht="12" customHeight="1" thickBot="1" x14ac:dyDescent="0.25">
      <c r="A76" s="14" t="s">
        <v>258</v>
      </c>
      <c r="B76" s="202" t="s">
        <v>236</v>
      </c>
      <c r="C76" s="157"/>
      <c r="D76" s="248"/>
    </row>
    <row r="77" spans="1:6" s="199" customFormat="1" ht="12" customHeight="1" thickBot="1" x14ac:dyDescent="0.25">
      <c r="A77" s="203" t="s">
        <v>237</v>
      </c>
      <c r="B77" s="147" t="s">
        <v>259</v>
      </c>
      <c r="C77" s="152">
        <f>SUM(C78:C81)</f>
        <v>0</v>
      </c>
      <c r="D77" s="244"/>
    </row>
    <row r="78" spans="1:6" s="199" customFormat="1" ht="12" customHeight="1" x14ac:dyDescent="0.2">
      <c r="A78" s="205" t="s">
        <v>238</v>
      </c>
      <c r="B78" s="200" t="s">
        <v>239</v>
      </c>
      <c r="C78" s="157"/>
      <c r="D78" s="248"/>
    </row>
    <row r="79" spans="1:6" s="199" customFormat="1" ht="12" customHeight="1" x14ac:dyDescent="0.2">
      <c r="A79" s="206" t="s">
        <v>240</v>
      </c>
      <c r="B79" s="201" t="s">
        <v>241</v>
      </c>
      <c r="C79" s="157"/>
      <c r="D79" s="248"/>
    </row>
    <row r="80" spans="1:6" s="199" customFormat="1" ht="12" customHeight="1" x14ac:dyDescent="0.2">
      <c r="A80" s="206" t="s">
        <v>242</v>
      </c>
      <c r="B80" s="201" t="s">
        <v>243</v>
      </c>
      <c r="C80" s="157"/>
      <c r="D80" s="248"/>
    </row>
    <row r="81" spans="1:6" s="199" customFormat="1" ht="12" customHeight="1" thickBot="1" x14ac:dyDescent="0.25">
      <c r="A81" s="207" t="s">
        <v>244</v>
      </c>
      <c r="B81" s="202" t="s">
        <v>245</v>
      </c>
      <c r="C81" s="157"/>
      <c r="D81" s="248"/>
    </row>
    <row r="82" spans="1:6" s="199" customFormat="1" ht="13.5" customHeight="1" thickBot="1" x14ac:dyDescent="0.25">
      <c r="A82" s="203" t="s">
        <v>246</v>
      </c>
      <c r="B82" s="147" t="s">
        <v>247</v>
      </c>
      <c r="C82" s="232"/>
      <c r="D82" s="249"/>
    </row>
    <row r="83" spans="1:6" s="199" customFormat="1" ht="15.75" customHeight="1" thickBot="1" x14ac:dyDescent="0.25">
      <c r="A83" s="203" t="s">
        <v>248</v>
      </c>
      <c r="B83" s="208" t="s">
        <v>249</v>
      </c>
      <c r="C83" s="158">
        <f>+C61+C65+C70+C73+C77+C82</f>
        <v>103922387</v>
      </c>
      <c r="D83" s="246">
        <v>105306876</v>
      </c>
      <c r="E83" s="199">
        <v>105483712</v>
      </c>
      <c r="F83" s="199">
        <v>105483712</v>
      </c>
    </row>
    <row r="84" spans="1:6" s="199" customFormat="1" ht="16.5" customHeight="1" thickBot="1" x14ac:dyDescent="0.25">
      <c r="A84" s="209" t="s">
        <v>262</v>
      </c>
      <c r="B84" s="210" t="s">
        <v>250</v>
      </c>
      <c r="C84" s="158">
        <f>+C60+C83</f>
        <v>362267700</v>
      </c>
      <c r="D84" s="246">
        <v>391129919</v>
      </c>
      <c r="E84" s="199">
        <v>453442829</v>
      </c>
      <c r="F84" s="258">
        <v>454307796</v>
      </c>
    </row>
    <row r="85" spans="1:6" s="199" customFormat="1" ht="83.25" customHeight="1" x14ac:dyDescent="0.2">
      <c r="A85" s="3"/>
      <c r="B85" s="4"/>
      <c r="C85" s="159"/>
      <c r="D85" s="159"/>
    </row>
    <row r="86" spans="1:6" ht="16.5" customHeight="1" x14ac:dyDescent="0.25">
      <c r="A86" s="260" t="s">
        <v>35</v>
      </c>
      <c r="B86" s="260"/>
      <c r="C86" s="260"/>
      <c r="D86" s="239"/>
    </row>
    <row r="87" spans="1:6" s="211" customFormat="1" ht="16.5" customHeight="1" thickBot="1" x14ac:dyDescent="0.3">
      <c r="A87" s="262" t="s">
        <v>117</v>
      </c>
      <c r="B87" s="262"/>
      <c r="C87" s="87" t="s">
        <v>404</v>
      </c>
      <c r="D87" s="250"/>
    </row>
    <row r="88" spans="1:6" ht="38.1" customHeight="1" thickBot="1" x14ac:dyDescent="0.3">
      <c r="A88" s="21" t="s">
        <v>56</v>
      </c>
      <c r="B88" s="22" t="s">
        <v>36</v>
      </c>
      <c r="C88" s="36" t="s">
        <v>361</v>
      </c>
      <c r="D88" s="242" t="s">
        <v>405</v>
      </c>
      <c r="E88" s="254" t="s">
        <v>408</v>
      </c>
      <c r="F88" s="254" t="s">
        <v>409</v>
      </c>
    </row>
    <row r="89" spans="1:6" s="198" customFormat="1" ht="12" customHeight="1" thickBot="1" x14ac:dyDescent="0.25">
      <c r="A89" s="32">
        <v>1</v>
      </c>
      <c r="B89" s="33">
        <v>2</v>
      </c>
      <c r="C89" s="34">
        <v>3</v>
      </c>
      <c r="D89" s="251"/>
      <c r="E89" s="254"/>
      <c r="F89" s="254"/>
    </row>
    <row r="90" spans="1:6" ht="12" customHeight="1" thickBot="1" x14ac:dyDescent="0.3">
      <c r="A90" s="20" t="s">
        <v>6</v>
      </c>
      <c r="B90" s="26" t="s">
        <v>265</v>
      </c>
      <c r="C90" s="151">
        <f>SUM(C91:C95)</f>
        <v>264219342</v>
      </c>
      <c r="D90" s="244">
        <v>273811491</v>
      </c>
      <c r="E90" s="258">
        <v>281124354</v>
      </c>
      <c r="F90" s="258">
        <v>283534970</v>
      </c>
    </row>
    <row r="91" spans="1:6" ht="12" customHeight="1" x14ac:dyDescent="0.25">
      <c r="A91" s="15" t="s">
        <v>69</v>
      </c>
      <c r="B91" s="8" t="s">
        <v>37</v>
      </c>
      <c r="C91" s="153">
        <v>136748311</v>
      </c>
      <c r="D91" s="245">
        <v>137183611</v>
      </c>
      <c r="E91" s="254">
        <v>139073269</v>
      </c>
      <c r="F91" s="254">
        <v>138771869</v>
      </c>
    </row>
    <row r="92" spans="1:6" ht="12" customHeight="1" x14ac:dyDescent="0.25">
      <c r="A92" s="12" t="s">
        <v>70</v>
      </c>
      <c r="B92" s="6" t="s">
        <v>130</v>
      </c>
      <c r="C92" s="154">
        <v>28395031</v>
      </c>
      <c r="D92" s="245">
        <v>28471029</v>
      </c>
      <c r="E92" s="254">
        <v>28909940</v>
      </c>
      <c r="F92" s="254">
        <v>29890130</v>
      </c>
    </row>
    <row r="93" spans="1:6" ht="12" customHeight="1" x14ac:dyDescent="0.25">
      <c r="A93" s="12" t="s">
        <v>71</v>
      </c>
      <c r="B93" s="6" t="s">
        <v>104</v>
      </c>
      <c r="C93" s="156">
        <v>85105000</v>
      </c>
      <c r="D93" s="245">
        <v>87711645</v>
      </c>
      <c r="E93" s="254">
        <v>91743145</v>
      </c>
      <c r="F93" s="254">
        <v>92636391</v>
      </c>
    </row>
    <row r="94" spans="1:6" ht="12" customHeight="1" x14ac:dyDescent="0.25">
      <c r="A94" s="12" t="s">
        <v>72</v>
      </c>
      <c r="B94" s="9" t="s">
        <v>131</v>
      </c>
      <c r="C94" s="156">
        <v>3060000</v>
      </c>
      <c r="D94" s="245">
        <v>3130000</v>
      </c>
      <c r="E94" s="254">
        <v>4082500</v>
      </c>
      <c r="F94" s="254">
        <v>4921374</v>
      </c>
    </row>
    <row r="95" spans="1:6" ht="12" customHeight="1" x14ac:dyDescent="0.25">
      <c r="A95" s="12" t="s">
        <v>80</v>
      </c>
      <c r="B95" s="17" t="s">
        <v>132</v>
      </c>
      <c r="C95" s="156">
        <v>10911000</v>
      </c>
      <c r="D95" s="245"/>
      <c r="E95" s="254">
        <v>17315500</v>
      </c>
      <c r="F95" s="254">
        <v>17315206</v>
      </c>
    </row>
    <row r="96" spans="1:6" ht="12" customHeight="1" x14ac:dyDescent="0.25">
      <c r="A96" s="12" t="s">
        <v>73</v>
      </c>
      <c r="B96" s="6" t="s">
        <v>266</v>
      </c>
      <c r="C96" s="156">
        <v>1000000</v>
      </c>
      <c r="D96" s="245">
        <v>7453206</v>
      </c>
      <c r="E96" s="254">
        <v>7453206</v>
      </c>
      <c r="F96" s="254">
        <v>7453206</v>
      </c>
    </row>
    <row r="97" spans="1:6" ht="12" customHeight="1" x14ac:dyDescent="0.25">
      <c r="A97" s="12" t="s">
        <v>74</v>
      </c>
      <c r="B97" s="88" t="s">
        <v>267</v>
      </c>
      <c r="C97" s="156"/>
      <c r="D97" s="245">
        <v>0</v>
      </c>
      <c r="E97" s="254"/>
      <c r="F97" s="254"/>
    </row>
    <row r="98" spans="1:6" ht="12" customHeight="1" x14ac:dyDescent="0.25">
      <c r="A98" s="12" t="s">
        <v>81</v>
      </c>
      <c r="B98" s="89" t="s">
        <v>268</v>
      </c>
      <c r="C98" s="156"/>
      <c r="D98" s="245"/>
      <c r="E98" s="254"/>
      <c r="F98" s="254"/>
    </row>
    <row r="99" spans="1:6" ht="12" customHeight="1" x14ac:dyDescent="0.25">
      <c r="A99" s="12" t="s">
        <v>82</v>
      </c>
      <c r="B99" s="89" t="s">
        <v>269</v>
      </c>
      <c r="C99" s="156"/>
      <c r="D99" s="245"/>
      <c r="E99" s="254"/>
      <c r="F99" s="254"/>
    </row>
    <row r="100" spans="1:6" ht="12" customHeight="1" x14ac:dyDescent="0.25">
      <c r="A100" s="12" t="s">
        <v>83</v>
      </c>
      <c r="B100" s="88" t="s">
        <v>270</v>
      </c>
      <c r="C100" s="156">
        <v>3934000</v>
      </c>
      <c r="D100" s="245">
        <v>4045000</v>
      </c>
      <c r="E100" s="254">
        <v>4045000</v>
      </c>
      <c r="F100" s="254">
        <v>4045000</v>
      </c>
    </row>
    <row r="101" spans="1:6" ht="12" customHeight="1" x14ac:dyDescent="0.25">
      <c r="A101" s="12" t="s">
        <v>84</v>
      </c>
      <c r="B101" s="88" t="s">
        <v>271</v>
      </c>
      <c r="C101" s="156"/>
      <c r="D101" s="245"/>
      <c r="E101" s="254"/>
      <c r="F101" s="254"/>
    </row>
    <row r="102" spans="1:6" ht="12" customHeight="1" x14ac:dyDescent="0.25">
      <c r="A102" s="12" t="s">
        <v>86</v>
      </c>
      <c r="B102" s="89" t="s">
        <v>272</v>
      </c>
      <c r="C102" s="156"/>
      <c r="D102" s="245"/>
      <c r="E102" s="254"/>
      <c r="F102" s="254"/>
    </row>
    <row r="103" spans="1:6" ht="12" customHeight="1" x14ac:dyDescent="0.25">
      <c r="A103" s="11" t="s">
        <v>133</v>
      </c>
      <c r="B103" s="90" t="s">
        <v>273</v>
      </c>
      <c r="C103" s="156"/>
      <c r="D103" s="245"/>
      <c r="E103" s="254"/>
      <c r="F103" s="254"/>
    </row>
    <row r="104" spans="1:6" ht="12" customHeight="1" x14ac:dyDescent="0.25">
      <c r="A104" s="12" t="s">
        <v>263</v>
      </c>
      <c r="B104" s="90" t="s">
        <v>274</v>
      </c>
      <c r="C104" s="156"/>
      <c r="D104" s="245"/>
      <c r="E104" s="254"/>
      <c r="F104" s="254"/>
    </row>
    <row r="105" spans="1:6" ht="12" customHeight="1" thickBot="1" x14ac:dyDescent="0.3">
      <c r="A105" s="16" t="s">
        <v>264</v>
      </c>
      <c r="B105" s="91" t="s">
        <v>275</v>
      </c>
      <c r="C105" s="160">
        <v>5777000</v>
      </c>
      <c r="D105" s="245">
        <v>5817000</v>
      </c>
      <c r="E105" s="254">
        <v>5817000</v>
      </c>
      <c r="F105" s="254">
        <v>5817000</v>
      </c>
    </row>
    <row r="106" spans="1:6" ht="12" customHeight="1" thickBot="1" x14ac:dyDescent="0.3">
      <c r="A106" s="18" t="s">
        <v>7</v>
      </c>
      <c r="B106" s="25" t="s">
        <v>276</v>
      </c>
      <c r="C106" s="152">
        <f>+C107+C109+C111</f>
        <v>58308000</v>
      </c>
      <c r="D106" s="244">
        <v>61566447</v>
      </c>
      <c r="E106" s="258">
        <v>103868499</v>
      </c>
      <c r="F106" s="258">
        <v>106215399</v>
      </c>
    </row>
    <row r="107" spans="1:6" ht="12" customHeight="1" x14ac:dyDescent="0.25">
      <c r="A107" s="13" t="s">
        <v>75</v>
      </c>
      <c r="B107" s="6" t="s">
        <v>145</v>
      </c>
      <c r="C107" s="155">
        <v>9300000</v>
      </c>
      <c r="D107" s="245">
        <v>10872100</v>
      </c>
      <c r="E107" s="254">
        <v>25715016</v>
      </c>
      <c r="F107" s="254">
        <v>25322275</v>
      </c>
    </row>
    <row r="108" spans="1:6" ht="12" customHeight="1" x14ac:dyDescent="0.25">
      <c r="A108" s="13" t="s">
        <v>76</v>
      </c>
      <c r="B108" s="10" t="s">
        <v>280</v>
      </c>
      <c r="C108" s="155">
        <v>3300000</v>
      </c>
      <c r="D108" s="245">
        <v>3300000</v>
      </c>
      <c r="E108" s="254">
        <v>3300000</v>
      </c>
      <c r="F108" s="254">
        <v>3300000</v>
      </c>
    </row>
    <row r="109" spans="1:6" ht="12" customHeight="1" x14ac:dyDescent="0.25">
      <c r="A109" s="13" t="s">
        <v>77</v>
      </c>
      <c r="B109" s="10" t="s">
        <v>134</v>
      </c>
      <c r="C109" s="154">
        <v>48508000</v>
      </c>
      <c r="D109" s="245">
        <v>48508000</v>
      </c>
      <c r="E109" s="254">
        <v>76822136</v>
      </c>
      <c r="F109" s="254">
        <v>76822136</v>
      </c>
    </row>
    <row r="110" spans="1:6" ht="12" customHeight="1" x14ac:dyDescent="0.25">
      <c r="A110" s="13" t="s">
        <v>78</v>
      </c>
      <c r="B110" s="10" t="s">
        <v>281</v>
      </c>
      <c r="C110" s="144"/>
      <c r="D110" s="245"/>
      <c r="E110" s="254"/>
      <c r="F110" s="254"/>
    </row>
    <row r="111" spans="1:6" ht="12" customHeight="1" x14ac:dyDescent="0.25">
      <c r="A111" s="13" t="s">
        <v>79</v>
      </c>
      <c r="B111" s="149" t="s">
        <v>148</v>
      </c>
      <c r="C111" s="144">
        <v>500000</v>
      </c>
      <c r="D111" s="245">
        <v>2186347</v>
      </c>
      <c r="E111" s="254">
        <v>1331347</v>
      </c>
      <c r="F111" s="254">
        <v>4070988</v>
      </c>
    </row>
    <row r="112" spans="1:6" ht="12" customHeight="1" x14ac:dyDescent="0.25">
      <c r="A112" s="13" t="s">
        <v>85</v>
      </c>
      <c r="B112" s="148" t="s">
        <v>341</v>
      </c>
      <c r="C112" s="144"/>
      <c r="D112" s="245"/>
      <c r="E112" s="254"/>
      <c r="F112" s="254"/>
    </row>
    <row r="113" spans="1:6" ht="12" customHeight="1" x14ac:dyDescent="0.25">
      <c r="A113" s="13" t="s">
        <v>87</v>
      </c>
      <c r="B113" s="196" t="s">
        <v>286</v>
      </c>
      <c r="C113" s="144"/>
      <c r="D113" s="245"/>
      <c r="E113" s="254"/>
      <c r="F113" s="254"/>
    </row>
    <row r="114" spans="1:6" x14ac:dyDescent="0.25">
      <c r="A114" s="13" t="s">
        <v>135</v>
      </c>
      <c r="B114" s="89" t="s">
        <v>269</v>
      </c>
      <c r="C114" s="144"/>
      <c r="D114" s="245"/>
      <c r="E114" s="254"/>
      <c r="F114" s="254"/>
    </row>
    <row r="115" spans="1:6" ht="12" customHeight="1" x14ac:dyDescent="0.25">
      <c r="A115" s="13" t="s">
        <v>136</v>
      </c>
      <c r="B115" s="89" t="s">
        <v>285</v>
      </c>
      <c r="C115" s="144"/>
      <c r="D115" s="245"/>
      <c r="E115" s="254"/>
      <c r="F115" s="254"/>
    </row>
    <row r="116" spans="1:6" ht="12" customHeight="1" x14ac:dyDescent="0.25">
      <c r="A116" s="13" t="s">
        <v>137</v>
      </c>
      <c r="B116" s="89" t="s">
        <v>284</v>
      </c>
      <c r="C116" s="144"/>
      <c r="D116" s="245"/>
      <c r="E116" s="254"/>
      <c r="F116" s="254"/>
    </row>
    <row r="117" spans="1:6" ht="12" customHeight="1" x14ac:dyDescent="0.25">
      <c r="A117" s="13" t="s">
        <v>277</v>
      </c>
      <c r="B117" s="89" t="s">
        <v>272</v>
      </c>
      <c r="C117" s="144"/>
      <c r="D117" s="245"/>
      <c r="E117" s="254"/>
      <c r="F117" s="254"/>
    </row>
    <row r="118" spans="1:6" ht="12" customHeight="1" x14ac:dyDescent="0.25">
      <c r="A118" s="13" t="s">
        <v>278</v>
      </c>
      <c r="B118" s="89" t="s">
        <v>283</v>
      </c>
      <c r="C118" s="144"/>
      <c r="D118" s="245"/>
      <c r="E118" s="254"/>
      <c r="F118" s="254"/>
    </row>
    <row r="119" spans="1:6" ht="16.5" thickBot="1" x14ac:dyDescent="0.3">
      <c r="A119" s="11" t="s">
        <v>279</v>
      </c>
      <c r="B119" s="89" t="s">
        <v>282</v>
      </c>
      <c r="C119" s="145"/>
      <c r="D119" s="245"/>
      <c r="E119" s="254"/>
      <c r="F119" s="254"/>
    </row>
    <row r="120" spans="1:6" ht="12" customHeight="1" thickBot="1" x14ac:dyDescent="0.3">
      <c r="A120" s="18" t="s">
        <v>8</v>
      </c>
      <c r="B120" s="85" t="s">
        <v>287</v>
      </c>
      <c r="C120" s="152">
        <f>+C121+C122</f>
        <v>27491869</v>
      </c>
      <c r="D120" s="244">
        <v>20506929</v>
      </c>
      <c r="E120" s="258">
        <v>16221791</v>
      </c>
      <c r="F120" s="258">
        <v>12328948</v>
      </c>
    </row>
    <row r="121" spans="1:6" ht="12" customHeight="1" x14ac:dyDescent="0.25">
      <c r="A121" s="13" t="s">
        <v>58</v>
      </c>
      <c r="B121" s="7" t="s">
        <v>47</v>
      </c>
      <c r="C121" s="155">
        <v>2463039</v>
      </c>
      <c r="D121" s="245"/>
      <c r="E121" s="254"/>
      <c r="F121" s="254"/>
    </row>
    <row r="122" spans="1:6" ht="12" customHeight="1" thickBot="1" x14ac:dyDescent="0.3">
      <c r="A122" s="14" t="s">
        <v>59</v>
      </c>
      <c r="B122" s="10" t="s">
        <v>407</v>
      </c>
      <c r="C122" s="156">
        <v>25028830</v>
      </c>
      <c r="D122" s="245"/>
      <c r="E122" s="254"/>
      <c r="F122" s="254"/>
    </row>
    <row r="123" spans="1:6" ht="12" customHeight="1" thickBot="1" x14ac:dyDescent="0.3">
      <c r="A123" s="18" t="s">
        <v>9</v>
      </c>
      <c r="B123" s="85" t="s">
        <v>288</v>
      </c>
      <c r="C123" s="152">
        <f>+C90+C106+C120</f>
        <v>350019211</v>
      </c>
      <c r="D123" s="244">
        <v>355884837</v>
      </c>
      <c r="E123" s="258">
        <v>401214350</v>
      </c>
      <c r="F123" s="258">
        <v>402079317</v>
      </c>
    </row>
    <row r="124" spans="1:6" ht="12" customHeight="1" thickBot="1" x14ac:dyDescent="0.3">
      <c r="A124" s="18" t="s">
        <v>10</v>
      </c>
      <c r="B124" s="85" t="s">
        <v>289</v>
      </c>
      <c r="C124" s="152">
        <f>+C125+C126+C127</f>
        <v>0</v>
      </c>
      <c r="D124" s="244"/>
      <c r="E124" s="254"/>
      <c r="F124" s="254"/>
    </row>
    <row r="125" spans="1:6" ht="12" customHeight="1" x14ac:dyDescent="0.25">
      <c r="A125" s="13" t="s">
        <v>62</v>
      </c>
      <c r="B125" s="7" t="s">
        <v>290</v>
      </c>
      <c r="C125" s="144"/>
      <c r="D125" s="245"/>
      <c r="E125" s="254"/>
      <c r="F125" s="254"/>
    </row>
    <row r="126" spans="1:6" ht="12" customHeight="1" x14ac:dyDescent="0.25">
      <c r="A126" s="13" t="s">
        <v>63</v>
      </c>
      <c r="B126" s="7" t="s">
        <v>291</v>
      </c>
      <c r="C126" s="144"/>
      <c r="D126" s="245"/>
      <c r="E126" s="254"/>
      <c r="F126" s="254"/>
    </row>
    <row r="127" spans="1:6" ht="12" customHeight="1" thickBot="1" x14ac:dyDescent="0.3">
      <c r="A127" s="11" t="s">
        <v>64</v>
      </c>
      <c r="B127" s="5" t="s">
        <v>292</v>
      </c>
      <c r="C127" s="144"/>
      <c r="D127" s="245"/>
      <c r="E127" s="254"/>
      <c r="F127" s="254"/>
    </row>
    <row r="128" spans="1:6" ht="12" customHeight="1" thickBot="1" x14ac:dyDescent="0.3">
      <c r="A128" s="18" t="s">
        <v>11</v>
      </c>
      <c r="B128" s="85" t="s">
        <v>328</v>
      </c>
      <c r="C128" s="152">
        <f>+C129+C130+C131+C132</f>
        <v>0</v>
      </c>
      <c r="D128" s="244"/>
      <c r="E128" s="254"/>
      <c r="F128" s="254"/>
    </row>
    <row r="129" spans="1:10" ht="12" customHeight="1" x14ac:dyDescent="0.25">
      <c r="A129" s="13" t="s">
        <v>65</v>
      </c>
      <c r="B129" s="7" t="s">
        <v>293</v>
      </c>
      <c r="C129" s="144"/>
      <c r="D129" s="245"/>
      <c r="E129" s="254"/>
      <c r="F129" s="254"/>
    </row>
    <row r="130" spans="1:10" ht="12" customHeight="1" x14ac:dyDescent="0.25">
      <c r="A130" s="13" t="s">
        <v>66</v>
      </c>
      <c r="B130" s="7" t="s">
        <v>294</v>
      </c>
      <c r="C130" s="144"/>
      <c r="D130" s="245"/>
      <c r="E130" s="254"/>
      <c r="F130" s="254"/>
    </row>
    <row r="131" spans="1:10" ht="12" customHeight="1" x14ac:dyDescent="0.25">
      <c r="A131" s="13" t="s">
        <v>196</v>
      </c>
      <c r="B131" s="7" t="s">
        <v>295</v>
      </c>
      <c r="C131" s="144"/>
      <c r="D131" s="245"/>
      <c r="E131" s="254"/>
      <c r="F131" s="254"/>
    </row>
    <row r="132" spans="1:10" ht="12" customHeight="1" thickBot="1" x14ac:dyDescent="0.3">
      <c r="A132" s="11" t="s">
        <v>197</v>
      </c>
      <c r="B132" s="5" t="s">
        <v>296</v>
      </c>
      <c r="C132" s="144"/>
      <c r="D132" s="245"/>
      <c r="E132" s="254"/>
      <c r="F132" s="254"/>
    </row>
    <row r="133" spans="1:10" ht="12" customHeight="1" thickBot="1" x14ac:dyDescent="0.3">
      <c r="A133" s="18" t="s">
        <v>12</v>
      </c>
      <c r="B133" s="85" t="s">
        <v>297</v>
      </c>
      <c r="C133" s="158">
        <f>+C134+C135+C136+C137</f>
        <v>12228479</v>
      </c>
      <c r="D133" s="246">
        <v>52228479</v>
      </c>
      <c r="E133" s="258">
        <v>52228479</v>
      </c>
      <c r="F133" s="258">
        <v>52228479</v>
      </c>
    </row>
    <row r="134" spans="1:10" ht="12" customHeight="1" x14ac:dyDescent="0.25">
      <c r="A134" s="13" t="s">
        <v>67</v>
      </c>
      <c r="B134" s="7" t="s">
        <v>298</v>
      </c>
      <c r="C134" s="144">
        <v>6000000</v>
      </c>
      <c r="D134" s="245">
        <v>6000000</v>
      </c>
      <c r="E134" s="254">
        <v>6000000</v>
      </c>
      <c r="F134" s="254">
        <v>6000000</v>
      </c>
    </row>
    <row r="135" spans="1:10" ht="12" customHeight="1" x14ac:dyDescent="0.25">
      <c r="A135" s="13" t="s">
        <v>68</v>
      </c>
      <c r="B135" s="7" t="s">
        <v>308</v>
      </c>
      <c r="C135" s="144">
        <v>6228479</v>
      </c>
      <c r="D135" s="245">
        <v>6228479</v>
      </c>
      <c r="E135" s="254">
        <v>6228479</v>
      </c>
      <c r="F135" s="254">
        <v>6228479</v>
      </c>
    </row>
    <row r="136" spans="1:10" ht="12" customHeight="1" x14ac:dyDescent="0.25">
      <c r="A136" s="13" t="s">
        <v>209</v>
      </c>
      <c r="B136" s="7" t="s">
        <v>299</v>
      </c>
      <c r="C136" s="144"/>
      <c r="D136" s="245"/>
      <c r="E136" s="254"/>
      <c r="F136" s="254"/>
    </row>
    <row r="137" spans="1:10" ht="12" customHeight="1" thickBot="1" x14ac:dyDescent="0.3">
      <c r="A137" s="11" t="s">
        <v>210</v>
      </c>
      <c r="B137" s="5" t="s">
        <v>300</v>
      </c>
      <c r="C137" s="144"/>
      <c r="D137" s="245"/>
      <c r="E137" s="254"/>
      <c r="F137" s="254"/>
    </row>
    <row r="138" spans="1:10" ht="12" customHeight="1" thickBot="1" x14ac:dyDescent="0.3">
      <c r="A138" s="18" t="s">
        <v>13</v>
      </c>
      <c r="B138" s="85" t="s">
        <v>301</v>
      </c>
      <c r="C138" s="161">
        <f>+C139+C140+C141+C142</f>
        <v>0</v>
      </c>
      <c r="D138" s="252"/>
      <c r="E138" s="254"/>
      <c r="F138" s="254"/>
    </row>
    <row r="139" spans="1:10" ht="12" customHeight="1" x14ac:dyDescent="0.25">
      <c r="A139" s="13" t="s">
        <v>128</v>
      </c>
      <c r="B139" s="7" t="s">
        <v>302</v>
      </c>
      <c r="C139" s="144"/>
      <c r="D139" s="245">
        <v>40000000</v>
      </c>
      <c r="E139" s="254">
        <v>40000000</v>
      </c>
      <c r="F139" s="254">
        <v>40000000</v>
      </c>
    </row>
    <row r="140" spans="1:10" ht="12" customHeight="1" x14ac:dyDescent="0.25">
      <c r="A140" s="13" t="s">
        <v>129</v>
      </c>
      <c r="B140" s="7" t="s">
        <v>303</v>
      </c>
      <c r="C140" s="144"/>
      <c r="D140" s="245"/>
      <c r="E140" s="254"/>
      <c r="F140" s="254"/>
    </row>
    <row r="141" spans="1:10" ht="12" customHeight="1" x14ac:dyDescent="0.25">
      <c r="A141" s="13" t="s">
        <v>147</v>
      </c>
      <c r="B141" s="7" t="s">
        <v>304</v>
      </c>
      <c r="C141" s="144"/>
      <c r="D141" s="245"/>
      <c r="E141" s="254"/>
      <c r="F141" s="254"/>
    </row>
    <row r="142" spans="1:10" ht="12" customHeight="1" thickBot="1" x14ac:dyDescent="0.3">
      <c r="A142" s="13" t="s">
        <v>212</v>
      </c>
      <c r="B142" s="7" t="s">
        <v>305</v>
      </c>
      <c r="C142" s="144"/>
      <c r="D142" s="245"/>
      <c r="E142" s="254"/>
      <c r="F142" s="254"/>
    </row>
    <row r="143" spans="1:10" ht="15" customHeight="1" thickBot="1" x14ac:dyDescent="0.3">
      <c r="A143" s="18" t="s">
        <v>14</v>
      </c>
      <c r="B143" s="85" t="s">
        <v>306</v>
      </c>
      <c r="C143" s="212">
        <f>+C124+C128+C133+C138</f>
        <v>12228479</v>
      </c>
      <c r="D143" s="253">
        <v>52228479</v>
      </c>
      <c r="E143" s="254">
        <v>522228479</v>
      </c>
      <c r="F143" s="254">
        <v>52228479</v>
      </c>
      <c r="G143" s="213"/>
      <c r="H143" s="214"/>
      <c r="I143" s="214"/>
      <c r="J143" s="214"/>
    </row>
    <row r="144" spans="1:10" s="199" customFormat="1" ht="12.95" customHeight="1" thickBot="1" x14ac:dyDescent="0.25">
      <c r="A144" s="150" t="s">
        <v>15</v>
      </c>
      <c r="B144" s="179" t="s">
        <v>307</v>
      </c>
      <c r="C144" s="212">
        <f>+C123+C143</f>
        <v>362247690</v>
      </c>
      <c r="D144" s="253">
        <v>408113346</v>
      </c>
      <c r="E144" s="257">
        <v>453442829</v>
      </c>
      <c r="F144" s="258">
        <v>454307796</v>
      </c>
    </row>
    <row r="145" spans="1:6" ht="7.5" customHeight="1" x14ac:dyDescent="0.25">
      <c r="F145" s="254"/>
    </row>
    <row r="146" spans="1:6" x14ac:dyDescent="0.25">
      <c r="A146" s="263" t="s">
        <v>309</v>
      </c>
      <c r="B146" s="263"/>
      <c r="C146" s="263"/>
      <c r="D146" s="240"/>
    </row>
    <row r="147" spans="1:6" ht="15" customHeight="1" thickBot="1" x14ac:dyDescent="0.3">
      <c r="A147" s="261" t="s">
        <v>118</v>
      </c>
      <c r="B147" s="261"/>
      <c r="C147" s="162" t="s">
        <v>146</v>
      </c>
      <c r="D147" s="241"/>
    </row>
    <row r="148" spans="1:6" ht="13.5" customHeight="1" thickBot="1" x14ac:dyDescent="0.3">
      <c r="A148" s="18">
        <v>1</v>
      </c>
      <c r="B148" s="25" t="s">
        <v>310</v>
      </c>
      <c r="C148" s="152"/>
      <c r="D148" s="244"/>
      <c r="E148" s="215"/>
    </row>
    <row r="149" spans="1:6" ht="27.75" customHeight="1" thickBot="1" x14ac:dyDescent="0.3">
      <c r="A149" s="18" t="s">
        <v>7</v>
      </c>
      <c r="B149" s="25" t="s">
        <v>311</v>
      </c>
      <c r="C149" s="152"/>
      <c r="D149" s="244"/>
    </row>
    <row r="150" spans="1:6" x14ac:dyDescent="0.25">
      <c r="B150" s="255" t="s">
        <v>362</v>
      </c>
      <c r="C150" s="256"/>
      <c r="D150" s="256">
        <v>131668566</v>
      </c>
      <c r="E150" s="255">
        <v>134166655</v>
      </c>
      <c r="F150" s="255" t="s">
        <v>422</v>
      </c>
    </row>
    <row r="151" spans="1:6" x14ac:dyDescent="0.25">
      <c r="B151" s="255"/>
      <c r="C151" s="256"/>
      <c r="D151" s="256"/>
      <c r="E151" s="255"/>
      <c r="F151" s="255"/>
    </row>
  </sheetData>
  <mergeCells count="6">
    <mergeCell ref="A1:C1"/>
    <mergeCell ref="A2:B2"/>
    <mergeCell ref="A87:B87"/>
    <mergeCell ref="A146:C146"/>
    <mergeCell ref="A147:B147"/>
    <mergeCell ref="A86:C86"/>
  </mergeCells>
  <phoneticPr fontId="0" type="noConversion"/>
  <printOptions horizontalCentered="1" headings="1" gridLines="1"/>
  <pageMargins left="0.78740157480314965" right="0.78740157480314965" top="1.4566929133858268" bottom="0.86614173228346458" header="0.78740157480314965" footer="0.59055118110236227"/>
  <pageSetup paperSize="9" scale="71" fitToHeight="2" orientation="landscape" r:id="rId1"/>
  <headerFooter alignWithMargins="0">
    <oddHeader>&amp;C&amp;"Times New Roman CE,Félkövér"&amp;12
SZENTGÁL kÖZSÉG Önkormányzat
2017. ÉVI KÖLTSÉGVETÉSÉNEK ÖSSZEVONT MÉRLEGE&amp;10
&amp;R&amp;"Times New Roman CE,Félkövér dőlt"&amp;11 1.1. melléklet a 4/2017. (III.1.) önkormányzati rendelethez</oddHeader>
  </headerFooter>
  <rowBreaks count="1" manualBreakCount="1">
    <brk id="8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tabColor rgb="FF92D050"/>
  </sheetPr>
  <dimension ref="A1:I149"/>
  <sheetViews>
    <sheetView view="pageLayout" zoomScaleNormal="120" zoomScaleSheetLayoutView="100" workbookViewId="0">
      <selection activeCell="C96" sqref="C96"/>
    </sheetView>
  </sheetViews>
  <sheetFormatPr defaultRowHeight="15.75" x14ac:dyDescent="0.25"/>
  <cols>
    <col min="1" max="1" width="9.5" style="180" customWidth="1"/>
    <col min="2" max="2" width="91.6640625" style="180" customWidth="1"/>
    <col min="3" max="3" width="21.6640625" style="181" customWidth="1"/>
    <col min="4" max="4" width="9" style="197" customWidth="1"/>
    <col min="5" max="16384" width="9.33203125" style="197"/>
  </cols>
  <sheetData>
    <row r="1" spans="1:3" ht="15.95" customHeight="1" x14ac:dyDescent="0.25">
      <c r="A1" s="260" t="s">
        <v>4</v>
      </c>
      <c r="B1" s="260"/>
      <c r="C1" s="260"/>
    </row>
    <row r="2" spans="1:3" ht="15.95" customHeight="1" thickBot="1" x14ac:dyDescent="0.3">
      <c r="A2" s="261" t="s">
        <v>116</v>
      </c>
      <c r="B2" s="261"/>
      <c r="C2" s="162" t="s">
        <v>146</v>
      </c>
    </row>
    <row r="3" spans="1:3" ht="38.1" customHeight="1" thickBot="1" x14ac:dyDescent="0.3">
      <c r="A3" s="21" t="s">
        <v>56</v>
      </c>
      <c r="B3" s="22" t="s">
        <v>5</v>
      </c>
      <c r="C3" s="36" t="s">
        <v>361</v>
      </c>
    </row>
    <row r="4" spans="1:3" s="198" customFormat="1" ht="12" customHeight="1" thickBot="1" x14ac:dyDescent="0.25">
      <c r="A4" s="192">
        <v>1</v>
      </c>
      <c r="B4" s="193">
        <v>2</v>
      </c>
      <c r="C4" s="194">
        <v>3</v>
      </c>
    </row>
    <row r="5" spans="1:3" s="199" customFormat="1" ht="12" customHeight="1" thickBot="1" x14ac:dyDescent="0.25">
      <c r="A5" s="18" t="s">
        <v>6</v>
      </c>
      <c r="B5" s="19" t="s">
        <v>152</v>
      </c>
      <c r="C5" s="152">
        <f>+C6+C7+C8+C9+C10+C11</f>
        <v>177735595</v>
      </c>
    </row>
    <row r="6" spans="1:3" s="199" customFormat="1" ht="12" customHeight="1" x14ac:dyDescent="0.2">
      <c r="A6" s="13" t="s">
        <v>69</v>
      </c>
      <c r="B6" s="200" t="s">
        <v>153</v>
      </c>
      <c r="C6" s="155">
        <v>77781888</v>
      </c>
    </row>
    <row r="7" spans="1:3" s="199" customFormat="1" ht="12" customHeight="1" x14ac:dyDescent="0.2">
      <c r="A7" s="12" t="s">
        <v>70</v>
      </c>
      <c r="B7" s="201" t="s">
        <v>154</v>
      </c>
      <c r="C7" s="154">
        <v>59202213</v>
      </c>
    </row>
    <row r="8" spans="1:3" s="199" customFormat="1" ht="12" customHeight="1" x14ac:dyDescent="0.2">
      <c r="A8" s="12" t="s">
        <v>71</v>
      </c>
      <c r="B8" s="201" t="s">
        <v>155</v>
      </c>
      <c r="C8" s="154">
        <v>37438654</v>
      </c>
    </row>
    <row r="9" spans="1:3" s="199" customFormat="1" ht="12" customHeight="1" x14ac:dyDescent="0.2">
      <c r="A9" s="12" t="s">
        <v>72</v>
      </c>
      <c r="B9" s="201" t="s">
        <v>156</v>
      </c>
      <c r="C9" s="154">
        <v>3312840</v>
      </c>
    </row>
    <row r="10" spans="1:3" s="199" customFormat="1" ht="12" customHeight="1" x14ac:dyDescent="0.2">
      <c r="A10" s="12" t="s">
        <v>112</v>
      </c>
      <c r="B10" s="201" t="s">
        <v>157</v>
      </c>
      <c r="C10" s="154"/>
    </row>
    <row r="11" spans="1:3" s="199" customFormat="1" ht="12" customHeight="1" thickBot="1" x14ac:dyDescent="0.25">
      <c r="A11" s="14" t="s">
        <v>73</v>
      </c>
      <c r="B11" s="202" t="s">
        <v>158</v>
      </c>
      <c r="C11" s="154"/>
    </row>
    <row r="12" spans="1:3" s="199" customFormat="1" ht="12" customHeight="1" thickBot="1" x14ac:dyDescent="0.25">
      <c r="A12" s="18" t="s">
        <v>7</v>
      </c>
      <c r="B12" s="147" t="s">
        <v>159</v>
      </c>
      <c r="C12" s="152">
        <f>+C13+C14+C15+C16+C17</f>
        <v>25480218</v>
      </c>
    </row>
    <row r="13" spans="1:3" s="199" customFormat="1" ht="12" customHeight="1" x14ac:dyDescent="0.2">
      <c r="A13" s="13" t="s">
        <v>75</v>
      </c>
      <c r="B13" s="200" t="s">
        <v>160</v>
      </c>
      <c r="C13" s="155">
        <v>221610</v>
      </c>
    </row>
    <row r="14" spans="1:3" s="199" customFormat="1" ht="12" customHeight="1" x14ac:dyDescent="0.2">
      <c r="A14" s="12" t="s">
        <v>76</v>
      </c>
      <c r="B14" s="201" t="s">
        <v>161</v>
      </c>
      <c r="C14" s="154"/>
    </row>
    <row r="15" spans="1:3" s="199" customFormat="1" ht="12" customHeight="1" x14ac:dyDescent="0.2">
      <c r="A15" s="12" t="s">
        <v>77</v>
      </c>
      <c r="B15" s="201" t="s">
        <v>369</v>
      </c>
      <c r="C15" s="154">
        <v>14112608</v>
      </c>
    </row>
    <row r="16" spans="1:3" s="199" customFormat="1" ht="12" customHeight="1" x14ac:dyDescent="0.2">
      <c r="A16" s="12" t="s">
        <v>78</v>
      </c>
      <c r="B16" s="201" t="s">
        <v>370</v>
      </c>
      <c r="C16" s="154">
        <v>11146000</v>
      </c>
    </row>
    <row r="17" spans="1:3" s="199" customFormat="1" ht="12" customHeight="1" x14ac:dyDescent="0.2">
      <c r="A17" s="12" t="s">
        <v>79</v>
      </c>
      <c r="B17" s="201" t="s">
        <v>162</v>
      </c>
      <c r="C17" s="154"/>
    </row>
    <row r="18" spans="1:3" s="199" customFormat="1" ht="12" customHeight="1" thickBot="1" x14ac:dyDescent="0.25">
      <c r="A18" s="14" t="s">
        <v>85</v>
      </c>
      <c r="B18" s="202" t="s">
        <v>163</v>
      </c>
      <c r="C18" s="156"/>
    </row>
    <row r="19" spans="1:3" s="199" customFormat="1" ht="12" customHeight="1" thickBot="1" x14ac:dyDescent="0.25">
      <c r="A19" s="18" t="s">
        <v>8</v>
      </c>
      <c r="B19" s="19" t="s">
        <v>164</v>
      </c>
      <c r="C19" s="152">
        <f>+C20+C21+C22+C23+C24</f>
        <v>0</v>
      </c>
    </row>
    <row r="20" spans="1:3" s="199" customFormat="1" ht="12" customHeight="1" x14ac:dyDescent="0.2">
      <c r="A20" s="13" t="s">
        <v>58</v>
      </c>
      <c r="B20" s="200" t="s">
        <v>165</v>
      </c>
      <c r="C20" s="155"/>
    </row>
    <row r="21" spans="1:3" s="199" customFormat="1" ht="12" customHeight="1" x14ac:dyDescent="0.2">
      <c r="A21" s="12" t="s">
        <v>59</v>
      </c>
      <c r="B21" s="201" t="s">
        <v>166</v>
      </c>
      <c r="C21" s="154"/>
    </row>
    <row r="22" spans="1:3" s="199" customFormat="1" ht="12" customHeight="1" x14ac:dyDescent="0.2">
      <c r="A22" s="12" t="s">
        <v>60</v>
      </c>
      <c r="B22" s="201" t="s">
        <v>337</v>
      </c>
      <c r="C22" s="154"/>
    </row>
    <row r="23" spans="1:3" s="199" customFormat="1" ht="12" customHeight="1" x14ac:dyDescent="0.2">
      <c r="A23" s="12" t="s">
        <v>61</v>
      </c>
      <c r="B23" s="201" t="s">
        <v>338</v>
      </c>
      <c r="C23" s="154"/>
    </row>
    <row r="24" spans="1:3" s="199" customFormat="1" ht="12" customHeight="1" x14ac:dyDescent="0.2">
      <c r="A24" s="12" t="s">
        <v>119</v>
      </c>
      <c r="B24" s="201" t="s">
        <v>167</v>
      </c>
      <c r="C24" s="154"/>
    </row>
    <row r="25" spans="1:3" s="199" customFormat="1" ht="12" customHeight="1" thickBot="1" x14ac:dyDescent="0.25">
      <c r="A25" s="14" t="s">
        <v>120</v>
      </c>
      <c r="B25" s="202" t="s">
        <v>168</v>
      </c>
      <c r="C25" s="156"/>
    </row>
    <row r="26" spans="1:3" s="199" customFormat="1" ht="12" customHeight="1" thickBot="1" x14ac:dyDescent="0.25">
      <c r="A26" s="18" t="s">
        <v>121</v>
      </c>
      <c r="B26" s="19" t="s">
        <v>169</v>
      </c>
      <c r="C26" s="158">
        <f>+C27+C30+C31+C32</f>
        <v>29950000</v>
      </c>
    </row>
    <row r="27" spans="1:3" s="199" customFormat="1" ht="12" customHeight="1" x14ac:dyDescent="0.2">
      <c r="A27" s="13" t="s">
        <v>170</v>
      </c>
      <c r="B27" s="200" t="s">
        <v>176</v>
      </c>
      <c r="C27" s="195">
        <f>+C28+C29</f>
        <v>23350000</v>
      </c>
    </row>
    <row r="28" spans="1:3" s="199" customFormat="1" ht="12" customHeight="1" x14ac:dyDescent="0.2">
      <c r="A28" s="12" t="s">
        <v>171</v>
      </c>
      <c r="B28" s="201" t="s">
        <v>177</v>
      </c>
      <c r="C28" s="154">
        <v>3350000</v>
      </c>
    </row>
    <row r="29" spans="1:3" s="199" customFormat="1" ht="12" customHeight="1" x14ac:dyDescent="0.2">
      <c r="A29" s="12" t="s">
        <v>172</v>
      </c>
      <c r="B29" s="201" t="s">
        <v>178</v>
      </c>
      <c r="C29" s="154">
        <v>20000000</v>
      </c>
    </row>
    <row r="30" spans="1:3" s="199" customFormat="1" ht="12" customHeight="1" x14ac:dyDescent="0.2">
      <c r="A30" s="12" t="s">
        <v>173</v>
      </c>
      <c r="B30" s="201" t="s">
        <v>179</v>
      </c>
      <c r="C30" s="154">
        <v>6100000</v>
      </c>
    </row>
    <row r="31" spans="1:3" s="199" customFormat="1" ht="12" customHeight="1" x14ac:dyDescent="0.2">
      <c r="A31" s="12" t="s">
        <v>174</v>
      </c>
      <c r="B31" s="201" t="s">
        <v>180</v>
      </c>
      <c r="C31" s="154"/>
    </row>
    <row r="32" spans="1:3" s="199" customFormat="1" ht="12" customHeight="1" thickBot="1" x14ac:dyDescent="0.25">
      <c r="A32" s="14" t="s">
        <v>175</v>
      </c>
      <c r="B32" s="202" t="s">
        <v>181</v>
      </c>
      <c r="C32" s="156">
        <v>500000</v>
      </c>
    </row>
    <row r="33" spans="1:3" s="199" customFormat="1" ht="12" customHeight="1" thickBot="1" x14ac:dyDescent="0.25">
      <c r="A33" s="18" t="s">
        <v>10</v>
      </c>
      <c r="B33" s="19" t="s">
        <v>182</v>
      </c>
      <c r="C33" s="152">
        <f>SUM(C34:C43)</f>
        <v>24277500</v>
      </c>
    </row>
    <row r="34" spans="1:3" s="199" customFormat="1" ht="12" customHeight="1" x14ac:dyDescent="0.2">
      <c r="A34" s="13" t="s">
        <v>62</v>
      </c>
      <c r="B34" s="200" t="s">
        <v>185</v>
      </c>
      <c r="C34" s="155"/>
    </row>
    <row r="35" spans="1:3" s="199" customFormat="1" ht="12" customHeight="1" x14ac:dyDescent="0.2">
      <c r="A35" s="12" t="s">
        <v>63</v>
      </c>
      <c r="B35" s="201" t="s">
        <v>186</v>
      </c>
      <c r="C35" s="154">
        <v>17586500</v>
      </c>
    </row>
    <row r="36" spans="1:3" s="199" customFormat="1" ht="12" customHeight="1" x14ac:dyDescent="0.2">
      <c r="A36" s="12" t="s">
        <v>64</v>
      </c>
      <c r="B36" s="201" t="s">
        <v>187</v>
      </c>
      <c r="C36" s="154">
        <v>700000</v>
      </c>
    </row>
    <row r="37" spans="1:3" s="199" customFormat="1" ht="12" customHeight="1" x14ac:dyDescent="0.2">
      <c r="A37" s="12" t="s">
        <v>122</v>
      </c>
      <c r="B37" s="201" t="s">
        <v>188</v>
      </c>
      <c r="C37" s="154">
        <v>1280000</v>
      </c>
    </row>
    <row r="38" spans="1:3" s="199" customFormat="1" ht="12" customHeight="1" x14ac:dyDescent="0.2">
      <c r="A38" s="12" t="s">
        <v>123</v>
      </c>
      <c r="B38" s="201" t="s">
        <v>189</v>
      </c>
      <c r="C38" s="154"/>
    </row>
    <row r="39" spans="1:3" s="199" customFormat="1" ht="12" customHeight="1" x14ac:dyDescent="0.2">
      <c r="A39" s="12" t="s">
        <v>124</v>
      </c>
      <c r="B39" s="201" t="s">
        <v>190</v>
      </c>
      <c r="C39" s="154">
        <v>4148000</v>
      </c>
    </row>
    <row r="40" spans="1:3" s="199" customFormat="1" ht="12" customHeight="1" x14ac:dyDescent="0.2">
      <c r="A40" s="12" t="s">
        <v>125</v>
      </c>
      <c r="B40" s="201" t="s">
        <v>191</v>
      </c>
      <c r="C40" s="154"/>
    </row>
    <row r="41" spans="1:3" s="199" customFormat="1" ht="12" customHeight="1" x14ac:dyDescent="0.2">
      <c r="A41" s="12" t="s">
        <v>126</v>
      </c>
      <c r="B41" s="201" t="s">
        <v>192</v>
      </c>
      <c r="C41" s="154">
        <v>563000</v>
      </c>
    </row>
    <row r="42" spans="1:3" s="199" customFormat="1" ht="12" customHeight="1" x14ac:dyDescent="0.2">
      <c r="A42" s="12" t="s">
        <v>183</v>
      </c>
      <c r="B42" s="201" t="s">
        <v>193</v>
      </c>
      <c r="C42" s="157"/>
    </row>
    <row r="43" spans="1:3" s="199" customFormat="1" ht="12" customHeight="1" thickBot="1" x14ac:dyDescent="0.25">
      <c r="A43" s="14" t="s">
        <v>184</v>
      </c>
      <c r="B43" s="202" t="s">
        <v>194</v>
      </c>
      <c r="C43" s="188"/>
    </row>
    <row r="44" spans="1:3" s="199" customFormat="1" ht="12" customHeight="1" thickBot="1" x14ac:dyDescent="0.25">
      <c r="A44" s="18" t="s">
        <v>11</v>
      </c>
      <c r="B44" s="19" t="s">
        <v>195</v>
      </c>
      <c r="C44" s="152">
        <f>SUM(C45:C49)</f>
        <v>0</v>
      </c>
    </row>
    <row r="45" spans="1:3" s="199" customFormat="1" ht="12" customHeight="1" x14ac:dyDescent="0.2">
      <c r="A45" s="13" t="s">
        <v>65</v>
      </c>
      <c r="B45" s="200" t="s">
        <v>199</v>
      </c>
      <c r="C45" s="231"/>
    </row>
    <row r="46" spans="1:3" s="199" customFormat="1" ht="12" customHeight="1" x14ac:dyDescent="0.2">
      <c r="A46" s="12" t="s">
        <v>66</v>
      </c>
      <c r="B46" s="201" t="s">
        <v>200</v>
      </c>
      <c r="C46" s="157"/>
    </row>
    <row r="47" spans="1:3" s="199" customFormat="1" ht="12" customHeight="1" x14ac:dyDescent="0.2">
      <c r="A47" s="12" t="s">
        <v>196</v>
      </c>
      <c r="B47" s="201" t="s">
        <v>201</v>
      </c>
      <c r="C47" s="157"/>
    </row>
    <row r="48" spans="1:3" s="199" customFormat="1" ht="12" customHeight="1" x14ac:dyDescent="0.2">
      <c r="A48" s="12" t="s">
        <v>197</v>
      </c>
      <c r="B48" s="201" t="s">
        <v>202</v>
      </c>
      <c r="C48" s="157"/>
    </row>
    <row r="49" spans="1:3" s="199" customFormat="1" ht="12" customHeight="1" thickBot="1" x14ac:dyDescent="0.25">
      <c r="A49" s="14" t="s">
        <v>198</v>
      </c>
      <c r="B49" s="202" t="s">
        <v>203</v>
      </c>
      <c r="C49" s="188"/>
    </row>
    <row r="50" spans="1:3" s="199" customFormat="1" ht="12" customHeight="1" thickBot="1" x14ac:dyDescent="0.25">
      <c r="A50" s="18" t="s">
        <v>127</v>
      </c>
      <c r="B50" s="19" t="s">
        <v>204</v>
      </c>
      <c r="C50" s="152">
        <f>SUM(C51:C53)</f>
        <v>0</v>
      </c>
    </row>
    <row r="51" spans="1:3" s="199" customFormat="1" ht="12" customHeight="1" x14ac:dyDescent="0.2">
      <c r="A51" s="13" t="s">
        <v>67</v>
      </c>
      <c r="B51" s="200" t="s">
        <v>205</v>
      </c>
      <c r="C51" s="155"/>
    </row>
    <row r="52" spans="1:3" s="199" customFormat="1" ht="12" customHeight="1" x14ac:dyDescent="0.2">
      <c r="A52" s="12" t="s">
        <v>68</v>
      </c>
      <c r="B52" s="201" t="s">
        <v>206</v>
      </c>
      <c r="C52" s="154"/>
    </row>
    <row r="53" spans="1:3" s="199" customFormat="1" ht="12" customHeight="1" x14ac:dyDescent="0.2">
      <c r="A53" s="12" t="s">
        <v>209</v>
      </c>
      <c r="B53" s="201" t="s">
        <v>207</v>
      </c>
      <c r="C53" s="154"/>
    </row>
    <row r="54" spans="1:3" s="199" customFormat="1" ht="12" customHeight="1" thickBot="1" x14ac:dyDescent="0.25">
      <c r="A54" s="14" t="s">
        <v>210</v>
      </c>
      <c r="B54" s="202" t="s">
        <v>208</v>
      </c>
      <c r="C54" s="156"/>
    </row>
    <row r="55" spans="1:3" s="199" customFormat="1" ht="12" customHeight="1" thickBot="1" x14ac:dyDescent="0.25">
      <c r="A55" s="18" t="s">
        <v>13</v>
      </c>
      <c r="B55" s="147" t="s">
        <v>211</v>
      </c>
      <c r="C55" s="152">
        <f>SUM(C56:C58)</f>
        <v>800000</v>
      </c>
    </row>
    <row r="56" spans="1:3" s="199" customFormat="1" ht="12" customHeight="1" x14ac:dyDescent="0.2">
      <c r="A56" s="13" t="s">
        <v>128</v>
      </c>
      <c r="B56" s="200" t="s">
        <v>213</v>
      </c>
      <c r="C56" s="157">
        <v>800000</v>
      </c>
    </row>
    <row r="57" spans="1:3" s="199" customFormat="1" ht="12" customHeight="1" x14ac:dyDescent="0.2">
      <c r="A57" s="12" t="s">
        <v>129</v>
      </c>
      <c r="B57" s="201" t="s">
        <v>340</v>
      </c>
      <c r="C57" s="157"/>
    </row>
    <row r="58" spans="1:3" s="199" customFormat="1" ht="12" customHeight="1" x14ac:dyDescent="0.2">
      <c r="A58" s="12" t="s">
        <v>147</v>
      </c>
      <c r="B58" s="201" t="s">
        <v>214</v>
      </c>
      <c r="C58" s="157"/>
    </row>
    <row r="59" spans="1:3" s="199" customFormat="1" ht="12" customHeight="1" thickBot="1" x14ac:dyDescent="0.25">
      <c r="A59" s="14" t="s">
        <v>212</v>
      </c>
      <c r="B59" s="202" t="s">
        <v>215</v>
      </c>
      <c r="C59" s="157"/>
    </row>
    <row r="60" spans="1:3" s="199" customFormat="1" ht="12" customHeight="1" thickBot="1" x14ac:dyDescent="0.25">
      <c r="A60" s="18" t="s">
        <v>14</v>
      </c>
      <c r="B60" s="19" t="s">
        <v>216</v>
      </c>
      <c r="C60" s="158">
        <f>+C5+C12+C19+C26+C33+C44+C50+C55</f>
        <v>258243313</v>
      </c>
    </row>
    <row r="61" spans="1:3" s="199" customFormat="1" ht="12" customHeight="1" thickBot="1" x14ac:dyDescent="0.25">
      <c r="A61" s="203" t="s">
        <v>217</v>
      </c>
      <c r="B61" s="147" t="s">
        <v>218</v>
      </c>
      <c r="C61" s="152">
        <f>SUM(C62:C64)</f>
        <v>0</v>
      </c>
    </row>
    <row r="62" spans="1:3" s="199" customFormat="1" ht="12" customHeight="1" x14ac:dyDescent="0.2">
      <c r="A62" s="13" t="s">
        <v>251</v>
      </c>
      <c r="B62" s="200" t="s">
        <v>219</v>
      </c>
      <c r="C62" s="157"/>
    </row>
    <row r="63" spans="1:3" s="199" customFormat="1" ht="12" customHeight="1" x14ac:dyDescent="0.2">
      <c r="A63" s="12" t="s">
        <v>260</v>
      </c>
      <c r="B63" s="201" t="s">
        <v>220</v>
      </c>
      <c r="C63" s="157"/>
    </row>
    <row r="64" spans="1:3" s="199" customFormat="1" ht="12" customHeight="1" thickBot="1" x14ac:dyDescent="0.25">
      <c r="A64" s="14" t="s">
        <v>261</v>
      </c>
      <c r="B64" s="204" t="s">
        <v>221</v>
      </c>
      <c r="C64" s="157"/>
    </row>
    <row r="65" spans="1:3" s="199" customFormat="1" ht="12" customHeight="1" thickBot="1" x14ac:dyDescent="0.25">
      <c r="A65" s="203" t="s">
        <v>222</v>
      </c>
      <c r="B65" s="147" t="s">
        <v>223</v>
      </c>
      <c r="C65" s="152">
        <f>SUM(C66:C69)</f>
        <v>0</v>
      </c>
    </row>
    <row r="66" spans="1:3" s="199" customFormat="1" ht="12" customHeight="1" x14ac:dyDescent="0.2">
      <c r="A66" s="13" t="s">
        <v>113</v>
      </c>
      <c r="B66" s="200" t="s">
        <v>224</v>
      </c>
      <c r="C66" s="157"/>
    </row>
    <row r="67" spans="1:3" s="199" customFormat="1" ht="12" customHeight="1" x14ac:dyDescent="0.2">
      <c r="A67" s="12" t="s">
        <v>114</v>
      </c>
      <c r="B67" s="201" t="s">
        <v>225</v>
      </c>
      <c r="C67" s="157"/>
    </row>
    <row r="68" spans="1:3" s="199" customFormat="1" ht="12" customHeight="1" x14ac:dyDescent="0.2">
      <c r="A68" s="12" t="s">
        <v>252</v>
      </c>
      <c r="B68" s="201" t="s">
        <v>226</v>
      </c>
      <c r="C68" s="157"/>
    </row>
    <row r="69" spans="1:3" s="199" customFormat="1" ht="12" customHeight="1" thickBot="1" x14ac:dyDescent="0.25">
      <c r="A69" s="14" t="s">
        <v>253</v>
      </c>
      <c r="B69" s="202" t="s">
        <v>227</v>
      </c>
      <c r="C69" s="157"/>
    </row>
    <row r="70" spans="1:3" s="199" customFormat="1" ht="12" customHeight="1" thickBot="1" x14ac:dyDescent="0.25">
      <c r="A70" s="203" t="s">
        <v>228</v>
      </c>
      <c r="B70" s="147" t="s">
        <v>229</v>
      </c>
      <c r="C70" s="152">
        <f>SUM(C71:C72)</f>
        <v>97447325</v>
      </c>
    </row>
    <row r="71" spans="1:3" s="199" customFormat="1" ht="12" customHeight="1" x14ac:dyDescent="0.2">
      <c r="A71" s="13" t="s">
        <v>254</v>
      </c>
      <c r="B71" s="200" t="s">
        <v>230</v>
      </c>
      <c r="C71" s="157">
        <v>97447325</v>
      </c>
    </row>
    <row r="72" spans="1:3" s="199" customFormat="1" ht="12" customHeight="1" thickBot="1" x14ac:dyDescent="0.25">
      <c r="A72" s="14" t="s">
        <v>255</v>
      </c>
      <c r="B72" s="202" t="s">
        <v>231</v>
      </c>
      <c r="C72" s="157"/>
    </row>
    <row r="73" spans="1:3" s="199" customFormat="1" ht="12" customHeight="1" thickBot="1" x14ac:dyDescent="0.25">
      <c r="A73" s="203" t="s">
        <v>232</v>
      </c>
      <c r="B73" s="147" t="s">
        <v>233</v>
      </c>
      <c r="C73" s="152">
        <f>SUM(C74:C76)</f>
        <v>6000000</v>
      </c>
    </row>
    <row r="74" spans="1:3" s="199" customFormat="1" ht="12" customHeight="1" x14ac:dyDescent="0.2">
      <c r="A74" s="13" t="s">
        <v>256</v>
      </c>
      <c r="B74" s="200" t="s">
        <v>234</v>
      </c>
      <c r="C74" s="157">
        <v>6000000</v>
      </c>
    </row>
    <row r="75" spans="1:3" s="199" customFormat="1" ht="12" customHeight="1" x14ac:dyDescent="0.2">
      <c r="A75" s="12" t="s">
        <v>257</v>
      </c>
      <c r="B75" s="201" t="s">
        <v>235</v>
      </c>
      <c r="C75" s="157"/>
    </row>
    <row r="76" spans="1:3" s="199" customFormat="1" ht="12" customHeight="1" thickBot="1" x14ac:dyDescent="0.25">
      <c r="A76" s="14" t="s">
        <v>258</v>
      </c>
      <c r="B76" s="202" t="s">
        <v>236</v>
      </c>
      <c r="C76" s="157"/>
    </row>
    <row r="77" spans="1:3" s="199" customFormat="1" ht="12" customHeight="1" thickBot="1" x14ac:dyDescent="0.25">
      <c r="A77" s="203" t="s">
        <v>237</v>
      </c>
      <c r="B77" s="147" t="s">
        <v>259</v>
      </c>
      <c r="C77" s="152">
        <f>SUM(C78:C81)</f>
        <v>0</v>
      </c>
    </row>
    <row r="78" spans="1:3" s="199" customFormat="1" ht="12" customHeight="1" x14ac:dyDescent="0.2">
      <c r="A78" s="205" t="s">
        <v>238</v>
      </c>
      <c r="B78" s="200" t="s">
        <v>239</v>
      </c>
      <c r="C78" s="157"/>
    </row>
    <row r="79" spans="1:3" s="199" customFormat="1" ht="12" customHeight="1" x14ac:dyDescent="0.2">
      <c r="A79" s="206" t="s">
        <v>240</v>
      </c>
      <c r="B79" s="201" t="s">
        <v>241</v>
      </c>
      <c r="C79" s="157"/>
    </row>
    <row r="80" spans="1:3" s="199" customFormat="1" ht="12" customHeight="1" x14ac:dyDescent="0.2">
      <c r="A80" s="206" t="s">
        <v>242</v>
      </c>
      <c r="B80" s="201" t="s">
        <v>243</v>
      </c>
      <c r="C80" s="157"/>
    </row>
    <row r="81" spans="1:3" s="199" customFormat="1" ht="12" customHeight="1" thickBot="1" x14ac:dyDescent="0.25">
      <c r="A81" s="207" t="s">
        <v>244</v>
      </c>
      <c r="B81" s="202" t="s">
        <v>245</v>
      </c>
      <c r="C81" s="157"/>
    </row>
    <row r="82" spans="1:3" s="199" customFormat="1" ht="13.5" customHeight="1" thickBot="1" x14ac:dyDescent="0.25">
      <c r="A82" s="203" t="s">
        <v>246</v>
      </c>
      <c r="B82" s="147" t="s">
        <v>247</v>
      </c>
      <c r="C82" s="232"/>
    </row>
    <row r="83" spans="1:3" s="199" customFormat="1" ht="15.75" customHeight="1" thickBot="1" x14ac:dyDescent="0.25">
      <c r="A83" s="203" t="s">
        <v>248</v>
      </c>
      <c r="B83" s="208" t="s">
        <v>249</v>
      </c>
      <c r="C83" s="158">
        <f>+C61+C65+C70+C73+C77+C82</f>
        <v>103447325</v>
      </c>
    </row>
    <row r="84" spans="1:3" s="199" customFormat="1" ht="16.5" customHeight="1" thickBot="1" x14ac:dyDescent="0.25">
      <c r="A84" s="209" t="s">
        <v>262</v>
      </c>
      <c r="B84" s="210" t="s">
        <v>250</v>
      </c>
      <c r="C84" s="158">
        <f>+C60+C83</f>
        <v>361690638</v>
      </c>
    </row>
    <row r="85" spans="1:3" s="199" customFormat="1" ht="83.25" customHeight="1" x14ac:dyDescent="0.2">
      <c r="A85" s="3"/>
      <c r="B85" s="4"/>
      <c r="C85" s="159"/>
    </row>
    <row r="86" spans="1:3" ht="16.5" customHeight="1" x14ac:dyDescent="0.25">
      <c r="A86" s="260" t="s">
        <v>35</v>
      </c>
      <c r="B86" s="260"/>
      <c r="C86" s="260"/>
    </row>
    <row r="87" spans="1:3" s="211" customFormat="1" ht="16.5" customHeight="1" thickBot="1" x14ac:dyDescent="0.3">
      <c r="A87" s="262" t="s">
        <v>117</v>
      </c>
      <c r="B87" s="262"/>
      <c r="C87" s="87" t="s">
        <v>146</v>
      </c>
    </row>
    <row r="88" spans="1:3" ht="38.1" customHeight="1" thickBot="1" x14ac:dyDescent="0.3">
      <c r="A88" s="21" t="s">
        <v>56</v>
      </c>
      <c r="B88" s="22" t="s">
        <v>36</v>
      </c>
      <c r="C88" s="36" t="s">
        <v>361</v>
      </c>
    </row>
    <row r="89" spans="1:3" s="198" customFormat="1" ht="12" customHeight="1" thickBot="1" x14ac:dyDescent="0.25">
      <c r="A89" s="32">
        <v>1</v>
      </c>
      <c r="B89" s="33">
        <v>2</v>
      </c>
      <c r="C89" s="34">
        <v>3</v>
      </c>
    </row>
    <row r="90" spans="1:3" ht="12" customHeight="1" thickBot="1" x14ac:dyDescent="0.3">
      <c r="A90" s="20" t="s">
        <v>6</v>
      </c>
      <c r="B90" s="26" t="s">
        <v>265</v>
      </c>
      <c r="C90" s="151">
        <f>SUM(C91:C95)</f>
        <v>211640462</v>
      </c>
    </row>
    <row r="91" spans="1:3" ht="12" customHeight="1" x14ac:dyDescent="0.25">
      <c r="A91" s="15" t="s">
        <v>69</v>
      </c>
      <c r="B91" s="8" t="s">
        <v>37</v>
      </c>
      <c r="C91" s="153">
        <v>104054311</v>
      </c>
    </row>
    <row r="92" spans="1:3" ht="12" customHeight="1" x14ac:dyDescent="0.25">
      <c r="A92" s="12" t="s">
        <v>70</v>
      </c>
      <c r="B92" s="6" t="s">
        <v>130</v>
      </c>
      <c r="C92" s="154">
        <v>20822151</v>
      </c>
    </row>
    <row r="93" spans="1:3" ht="12" customHeight="1" x14ac:dyDescent="0.25">
      <c r="A93" s="12" t="s">
        <v>71</v>
      </c>
      <c r="B93" s="6" t="s">
        <v>104</v>
      </c>
      <c r="C93" s="156">
        <v>78770000</v>
      </c>
    </row>
    <row r="94" spans="1:3" ht="12" customHeight="1" x14ac:dyDescent="0.25">
      <c r="A94" s="12" t="s">
        <v>72</v>
      </c>
      <c r="B94" s="9" t="s">
        <v>131</v>
      </c>
      <c r="C94" s="156">
        <v>3060000</v>
      </c>
    </row>
    <row r="95" spans="1:3" ht="12" customHeight="1" x14ac:dyDescent="0.25">
      <c r="A95" s="12" t="s">
        <v>80</v>
      </c>
      <c r="B95" s="17">
        <v>4931000</v>
      </c>
      <c r="C95" s="156">
        <v>4934000</v>
      </c>
    </row>
    <row r="96" spans="1:3" ht="12" customHeight="1" x14ac:dyDescent="0.25">
      <c r="A96" s="12" t="s">
        <v>73</v>
      </c>
      <c r="B96" s="6" t="s">
        <v>266</v>
      </c>
      <c r="C96" s="156">
        <v>1000000</v>
      </c>
    </row>
    <row r="97" spans="1:3" ht="12" customHeight="1" x14ac:dyDescent="0.25">
      <c r="A97" s="12" t="s">
        <v>74</v>
      </c>
      <c r="B97" s="88" t="s">
        <v>267</v>
      </c>
      <c r="C97" s="156"/>
    </row>
    <row r="98" spans="1:3" ht="12" customHeight="1" x14ac:dyDescent="0.25">
      <c r="A98" s="12" t="s">
        <v>81</v>
      </c>
      <c r="B98" s="89" t="s">
        <v>268</v>
      </c>
      <c r="C98" s="156"/>
    </row>
    <row r="99" spans="1:3" ht="12" customHeight="1" x14ac:dyDescent="0.25">
      <c r="A99" s="12" t="s">
        <v>82</v>
      </c>
      <c r="B99" s="89" t="s">
        <v>269</v>
      </c>
      <c r="C99" s="156"/>
    </row>
    <row r="100" spans="1:3" ht="12" customHeight="1" x14ac:dyDescent="0.25">
      <c r="A100" s="12" t="s">
        <v>83</v>
      </c>
      <c r="B100" s="88" t="s">
        <v>270</v>
      </c>
      <c r="C100" s="156">
        <v>3934000</v>
      </c>
    </row>
    <row r="101" spans="1:3" ht="12" customHeight="1" x14ac:dyDescent="0.25">
      <c r="A101" s="12" t="s">
        <v>84</v>
      </c>
      <c r="B101" s="88" t="s">
        <v>271</v>
      </c>
      <c r="C101" s="156"/>
    </row>
    <row r="102" spans="1:3" ht="12" customHeight="1" x14ac:dyDescent="0.25">
      <c r="A102" s="12" t="s">
        <v>86</v>
      </c>
      <c r="B102" s="89" t="s">
        <v>272</v>
      </c>
      <c r="C102" s="156"/>
    </row>
    <row r="103" spans="1:3" ht="12" customHeight="1" x14ac:dyDescent="0.25">
      <c r="A103" s="11" t="s">
        <v>133</v>
      </c>
      <c r="B103" s="90" t="s">
        <v>273</v>
      </c>
      <c r="C103" s="156"/>
    </row>
    <row r="104" spans="1:3" ht="12" customHeight="1" x14ac:dyDescent="0.25">
      <c r="A104" s="12" t="s">
        <v>263</v>
      </c>
      <c r="B104" s="90" t="s">
        <v>274</v>
      </c>
      <c r="C104" s="156"/>
    </row>
    <row r="105" spans="1:3" ht="12" customHeight="1" thickBot="1" x14ac:dyDescent="0.3">
      <c r="A105" s="16" t="s">
        <v>264</v>
      </c>
      <c r="B105" s="91" t="s">
        <v>275</v>
      </c>
      <c r="C105" s="160"/>
    </row>
    <row r="106" spans="1:3" ht="12" customHeight="1" thickBot="1" x14ac:dyDescent="0.3">
      <c r="A106" s="18" t="s">
        <v>7</v>
      </c>
      <c r="B106" s="25" t="s">
        <v>276</v>
      </c>
      <c r="C106" s="152">
        <f>+C107+C109+C111</f>
        <v>58308000</v>
      </c>
    </row>
    <row r="107" spans="1:3" ht="12" customHeight="1" x14ac:dyDescent="0.25">
      <c r="A107" s="13" t="s">
        <v>75</v>
      </c>
      <c r="B107" s="6" t="s">
        <v>145</v>
      </c>
      <c r="C107" s="155">
        <v>9300000</v>
      </c>
    </row>
    <row r="108" spans="1:3" ht="12" customHeight="1" x14ac:dyDescent="0.25">
      <c r="A108" s="13" t="s">
        <v>76</v>
      </c>
      <c r="B108" s="10" t="s">
        <v>280</v>
      </c>
      <c r="C108" s="155">
        <v>3300000</v>
      </c>
    </row>
    <row r="109" spans="1:3" ht="12" customHeight="1" x14ac:dyDescent="0.25">
      <c r="A109" s="13" t="s">
        <v>77</v>
      </c>
      <c r="B109" s="10" t="s">
        <v>134</v>
      </c>
      <c r="C109" s="154">
        <v>48508000</v>
      </c>
    </row>
    <row r="110" spans="1:3" ht="12" customHeight="1" x14ac:dyDescent="0.25">
      <c r="A110" s="13" t="s">
        <v>78</v>
      </c>
      <c r="B110" s="10" t="s">
        <v>281</v>
      </c>
      <c r="C110" s="144"/>
    </row>
    <row r="111" spans="1:3" ht="12" customHeight="1" x14ac:dyDescent="0.25">
      <c r="A111" s="13" t="s">
        <v>79</v>
      </c>
      <c r="B111" s="149" t="s">
        <v>148</v>
      </c>
      <c r="C111" s="144">
        <v>500000</v>
      </c>
    </row>
    <row r="112" spans="1:3" ht="12" customHeight="1" x14ac:dyDescent="0.25">
      <c r="A112" s="13" t="s">
        <v>85</v>
      </c>
      <c r="B112" s="148" t="s">
        <v>341</v>
      </c>
      <c r="C112" s="144"/>
    </row>
    <row r="113" spans="1:3" ht="12" customHeight="1" x14ac:dyDescent="0.25">
      <c r="A113" s="13" t="s">
        <v>87</v>
      </c>
      <c r="B113" s="196" t="s">
        <v>286</v>
      </c>
      <c r="C113" s="144"/>
    </row>
    <row r="114" spans="1:3" x14ac:dyDescent="0.25">
      <c r="A114" s="13" t="s">
        <v>135</v>
      </c>
      <c r="B114" s="89" t="s">
        <v>269</v>
      </c>
      <c r="C114" s="144"/>
    </row>
    <row r="115" spans="1:3" ht="12" customHeight="1" x14ac:dyDescent="0.25">
      <c r="A115" s="13" t="s">
        <v>136</v>
      </c>
      <c r="B115" s="89" t="s">
        <v>285</v>
      </c>
      <c r="C115" s="144"/>
    </row>
    <row r="116" spans="1:3" ht="12" customHeight="1" x14ac:dyDescent="0.25">
      <c r="A116" s="13" t="s">
        <v>137</v>
      </c>
      <c r="B116" s="89" t="s">
        <v>284</v>
      </c>
      <c r="C116" s="144"/>
    </row>
    <row r="117" spans="1:3" ht="12" customHeight="1" x14ac:dyDescent="0.25">
      <c r="A117" s="13" t="s">
        <v>277</v>
      </c>
      <c r="B117" s="89" t="s">
        <v>272</v>
      </c>
      <c r="C117" s="144"/>
    </row>
    <row r="118" spans="1:3" ht="12" customHeight="1" x14ac:dyDescent="0.25">
      <c r="A118" s="13" t="s">
        <v>278</v>
      </c>
      <c r="B118" s="89" t="s">
        <v>283</v>
      </c>
      <c r="C118" s="144"/>
    </row>
    <row r="119" spans="1:3" ht="16.5" thickBot="1" x14ac:dyDescent="0.3">
      <c r="A119" s="11" t="s">
        <v>279</v>
      </c>
      <c r="B119" s="89" t="s">
        <v>282</v>
      </c>
      <c r="C119" s="145"/>
    </row>
    <row r="120" spans="1:3" ht="12" customHeight="1" thickBot="1" x14ac:dyDescent="0.3">
      <c r="A120" s="18" t="s">
        <v>8</v>
      </c>
      <c r="B120" s="85" t="s">
        <v>287</v>
      </c>
      <c r="C120" s="152">
        <f>+C121+C122</f>
        <v>27491879</v>
      </c>
    </row>
    <row r="121" spans="1:3" ht="12" customHeight="1" x14ac:dyDescent="0.25">
      <c r="A121" s="13" t="s">
        <v>58</v>
      </c>
      <c r="B121" s="7" t="s">
        <v>47</v>
      </c>
      <c r="C121" s="155">
        <v>2463049</v>
      </c>
    </row>
    <row r="122" spans="1:3" ht="12" customHeight="1" thickBot="1" x14ac:dyDescent="0.3">
      <c r="A122" s="14" t="s">
        <v>59</v>
      </c>
      <c r="B122" s="10" t="s">
        <v>48</v>
      </c>
      <c r="C122" s="156">
        <v>25028830</v>
      </c>
    </row>
    <row r="123" spans="1:3" ht="12" customHeight="1" thickBot="1" x14ac:dyDescent="0.3">
      <c r="A123" s="18" t="s">
        <v>9</v>
      </c>
      <c r="B123" s="85" t="s">
        <v>288</v>
      </c>
      <c r="C123" s="152">
        <f>+C90+C106+C120</f>
        <v>297440341</v>
      </c>
    </row>
    <row r="124" spans="1:3" ht="12" customHeight="1" thickBot="1" x14ac:dyDescent="0.3">
      <c r="A124" s="18" t="s">
        <v>10</v>
      </c>
      <c r="B124" s="85" t="s">
        <v>289</v>
      </c>
      <c r="C124" s="152">
        <f>+C125+C126+C127</f>
        <v>0</v>
      </c>
    </row>
    <row r="125" spans="1:3" ht="12" customHeight="1" x14ac:dyDescent="0.25">
      <c r="A125" s="13" t="s">
        <v>62</v>
      </c>
      <c r="B125" s="7" t="s">
        <v>290</v>
      </c>
      <c r="C125" s="144"/>
    </row>
    <row r="126" spans="1:3" ht="12" customHeight="1" x14ac:dyDescent="0.25">
      <c r="A126" s="13" t="s">
        <v>63</v>
      </c>
      <c r="B126" s="7" t="s">
        <v>291</v>
      </c>
      <c r="C126" s="144"/>
    </row>
    <row r="127" spans="1:3" ht="12" customHeight="1" thickBot="1" x14ac:dyDescent="0.3">
      <c r="A127" s="11" t="s">
        <v>64</v>
      </c>
      <c r="B127" s="5" t="s">
        <v>292</v>
      </c>
      <c r="C127" s="144"/>
    </row>
    <row r="128" spans="1:3" ht="12" customHeight="1" thickBot="1" x14ac:dyDescent="0.3">
      <c r="A128" s="18" t="s">
        <v>11</v>
      </c>
      <c r="B128" s="85" t="s">
        <v>328</v>
      </c>
      <c r="C128" s="152">
        <f>+C129+C130+C131+C132</f>
        <v>0</v>
      </c>
    </row>
    <row r="129" spans="1:9" ht="12" customHeight="1" x14ac:dyDescent="0.25">
      <c r="A129" s="13" t="s">
        <v>65</v>
      </c>
      <c r="B129" s="7" t="s">
        <v>293</v>
      </c>
      <c r="C129" s="144"/>
    </row>
    <row r="130" spans="1:9" ht="12" customHeight="1" x14ac:dyDescent="0.25">
      <c r="A130" s="13" t="s">
        <v>66</v>
      </c>
      <c r="B130" s="7" t="s">
        <v>294</v>
      </c>
      <c r="C130" s="144"/>
    </row>
    <row r="131" spans="1:9" ht="12" customHeight="1" x14ac:dyDescent="0.25">
      <c r="A131" s="13" t="s">
        <v>196</v>
      </c>
      <c r="B131" s="7" t="s">
        <v>295</v>
      </c>
      <c r="C131" s="144"/>
    </row>
    <row r="132" spans="1:9" ht="12" customHeight="1" thickBot="1" x14ac:dyDescent="0.3">
      <c r="A132" s="11" t="s">
        <v>197</v>
      </c>
      <c r="B132" s="5" t="s">
        <v>296</v>
      </c>
      <c r="C132" s="144"/>
    </row>
    <row r="133" spans="1:9" ht="12" customHeight="1" thickBot="1" x14ac:dyDescent="0.3">
      <c r="A133" s="18" t="s">
        <v>12</v>
      </c>
      <c r="B133" s="85" t="s">
        <v>297</v>
      </c>
      <c r="C133" s="158">
        <f>+C134+C135+C136+C137</f>
        <v>12228479</v>
      </c>
    </row>
    <row r="134" spans="1:9" ht="12" customHeight="1" x14ac:dyDescent="0.25">
      <c r="A134" s="13" t="s">
        <v>67</v>
      </c>
      <c r="B134" s="7" t="s">
        <v>298</v>
      </c>
      <c r="C134" s="144">
        <v>6000000</v>
      </c>
    </row>
    <row r="135" spans="1:9" ht="12" customHeight="1" x14ac:dyDescent="0.25">
      <c r="A135" s="13" t="s">
        <v>68</v>
      </c>
      <c r="B135" s="7" t="s">
        <v>308</v>
      </c>
      <c r="C135" s="144">
        <v>6228479</v>
      </c>
    </row>
    <row r="136" spans="1:9" ht="12" customHeight="1" x14ac:dyDescent="0.25">
      <c r="A136" s="13" t="s">
        <v>209</v>
      </c>
      <c r="B136" s="7" t="s">
        <v>299</v>
      </c>
      <c r="C136" s="144"/>
    </row>
    <row r="137" spans="1:9" ht="12" customHeight="1" thickBot="1" x14ac:dyDescent="0.3">
      <c r="A137" s="11" t="s">
        <v>210</v>
      </c>
      <c r="B137" s="5" t="s">
        <v>300</v>
      </c>
      <c r="C137" s="144"/>
    </row>
    <row r="138" spans="1:9" ht="12" customHeight="1" thickBot="1" x14ac:dyDescent="0.3">
      <c r="A138" s="18" t="s">
        <v>13</v>
      </c>
      <c r="B138" s="85" t="s">
        <v>301</v>
      </c>
      <c r="C138" s="161">
        <f>+C139+C140+C141+C142</f>
        <v>0</v>
      </c>
    </row>
    <row r="139" spans="1:9" ht="12" customHeight="1" x14ac:dyDescent="0.25">
      <c r="A139" s="13" t="s">
        <v>128</v>
      </c>
      <c r="B139" s="7" t="s">
        <v>302</v>
      </c>
      <c r="C139" s="144"/>
    </row>
    <row r="140" spans="1:9" ht="12" customHeight="1" x14ac:dyDescent="0.25">
      <c r="A140" s="13" t="s">
        <v>129</v>
      </c>
      <c r="B140" s="7" t="s">
        <v>303</v>
      </c>
      <c r="C140" s="144"/>
    </row>
    <row r="141" spans="1:9" ht="12" customHeight="1" x14ac:dyDescent="0.25">
      <c r="A141" s="13" t="s">
        <v>147</v>
      </c>
      <c r="B141" s="7" t="s">
        <v>304</v>
      </c>
      <c r="C141" s="144"/>
    </row>
    <row r="142" spans="1:9" ht="12" customHeight="1" thickBot="1" x14ac:dyDescent="0.3">
      <c r="A142" s="13" t="s">
        <v>212</v>
      </c>
      <c r="B142" s="7" t="s">
        <v>305</v>
      </c>
      <c r="C142" s="144"/>
    </row>
    <row r="143" spans="1:9" ht="15" customHeight="1" thickBot="1" x14ac:dyDescent="0.3">
      <c r="A143" s="18" t="s">
        <v>14</v>
      </c>
      <c r="B143" s="85" t="s">
        <v>306</v>
      </c>
      <c r="C143" s="212">
        <f>+C124+C128+C133+C138</f>
        <v>12228479</v>
      </c>
      <c r="F143" s="213"/>
      <c r="G143" s="214"/>
      <c r="H143" s="214"/>
      <c r="I143" s="214"/>
    </row>
    <row r="144" spans="1:9" s="199" customFormat="1" ht="12.95" customHeight="1" thickBot="1" x14ac:dyDescent="0.25">
      <c r="A144" s="150" t="s">
        <v>15</v>
      </c>
      <c r="B144" s="179" t="s">
        <v>307</v>
      </c>
      <c r="C144" s="212">
        <f>+C123+C143</f>
        <v>309668820</v>
      </c>
    </row>
    <row r="145" spans="1:4" ht="7.5" customHeight="1" x14ac:dyDescent="0.25"/>
    <row r="146" spans="1:4" x14ac:dyDescent="0.25">
      <c r="A146" s="263" t="s">
        <v>309</v>
      </c>
      <c r="B146" s="263"/>
      <c r="C146" s="263"/>
    </row>
    <row r="147" spans="1:4" ht="15" customHeight="1" thickBot="1" x14ac:dyDescent="0.3">
      <c r="A147" s="261" t="s">
        <v>118</v>
      </c>
      <c r="B147" s="261"/>
      <c r="C147" s="162" t="s">
        <v>146</v>
      </c>
    </row>
    <row r="148" spans="1:4" ht="13.5" customHeight="1" thickBot="1" x14ac:dyDescent="0.3">
      <c r="A148" s="18">
        <v>1</v>
      </c>
      <c r="B148" s="25" t="s">
        <v>310</v>
      </c>
      <c r="C148" s="152">
        <f>+C60-C123</f>
        <v>-39197028</v>
      </c>
      <c r="D148" s="215"/>
    </row>
    <row r="149" spans="1:4" ht="27.75" customHeight="1" thickBot="1" x14ac:dyDescent="0.3">
      <c r="A149" s="18" t="s">
        <v>7</v>
      </c>
      <c r="B149" s="25" t="s">
        <v>311</v>
      </c>
      <c r="C149" s="152">
        <f>+C83-C143</f>
        <v>91218846</v>
      </c>
    </row>
  </sheetData>
  <mergeCells count="6">
    <mergeCell ref="A147:B147"/>
    <mergeCell ref="A1:C1"/>
    <mergeCell ref="A2:B2"/>
    <mergeCell ref="A86:C86"/>
    <mergeCell ref="A87:B87"/>
    <mergeCell ref="A146:C14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Szentgál KÖZSÉG Önkormányzat
2017. ÉVI KÖLTSÉGVETÉS
KÖTELEZŐ FELADATAINAK MÉRLEGE &amp;R&amp;"Times New Roman CE,Félkövér dőlt"&amp;11 1.2. melléklet a  4/2017. (.III.1) önkormányzati rendelethez</oddHeader>
  </headerFooter>
  <rowBreaks count="1" manualBreakCount="1">
    <brk id="85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>
    <tabColor rgb="FF92D050"/>
  </sheetPr>
  <dimension ref="A1:I149"/>
  <sheetViews>
    <sheetView view="pageLayout" zoomScaleNormal="120" zoomScaleSheetLayoutView="100" workbookViewId="0">
      <selection activeCell="C120" sqref="C120"/>
    </sheetView>
  </sheetViews>
  <sheetFormatPr defaultRowHeight="15.75" x14ac:dyDescent="0.25"/>
  <cols>
    <col min="1" max="1" width="9.5" style="180" customWidth="1"/>
    <col min="2" max="2" width="91.6640625" style="180" customWidth="1"/>
    <col min="3" max="3" width="21.6640625" style="181" customWidth="1"/>
    <col min="4" max="4" width="9" style="197" customWidth="1"/>
    <col min="5" max="16384" width="9.33203125" style="197"/>
  </cols>
  <sheetData>
    <row r="1" spans="1:3" ht="15.95" customHeight="1" x14ac:dyDescent="0.25">
      <c r="A1" s="260" t="s">
        <v>4</v>
      </c>
      <c r="B1" s="260"/>
      <c r="C1" s="260"/>
    </row>
    <row r="2" spans="1:3" ht="15.95" customHeight="1" thickBot="1" x14ac:dyDescent="0.3">
      <c r="A2" s="261" t="s">
        <v>116</v>
      </c>
      <c r="B2" s="261"/>
      <c r="C2" s="162" t="s">
        <v>146</v>
      </c>
    </row>
    <row r="3" spans="1:3" ht="38.1" customHeight="1" thickBot="1" x14ac:dyDescent="0.3">
      <c r="A3" s="21" t="s">
        <v>56</v>
      </c>
      <c r="B3" s="22" t="s">
        <v>5</v>
      </c>
      <c r="C3" s="36" t="s">
        <v>151</v>
      </c>
    </row>
    <row r="4" spans="1:3" s="198" customFormat="1" ht="12" customHeight="1" thickBot="1" x14ac:dyDescent="0.25">
      <c r="A4" s="192">
        <v>1</v>
      </c>
      <c r="B4" s="193">
        <v>2</v>
      </c>
      <c r="C4" s="194">
        <v>3</v>
      </c>
    </row>
    <row r="5" spans="1:3" s="199" customFormat="1" ht="12" customHeight="1" thickBot="1" x14ac:dyDescent="0.25">
      <c r="A5" s="18" t="s">
        <v>6</v>
      </c>
      <c r="B5" s="19" t="s">
        <v>152</v>
      </c>
      <c r="C5" s="152">
        <f>+C6+C7+C8+C9+C10+C11</f>
        <v>0</v>
      </c>
    </row>
    <row r="6" spans="1:3" s="199" customFormat="1" ht="12" customHeight="1" x14ac:dyDescent="0.2">
      <c r="A6" s="13" t="s">
        <v>69</v>
      </c>
      <c r="B6" s="200" t="s">
        <v>153</v>
      </c>
      <c r="C6" s="155"/>
    </row>
    <row r="7" spans="1:3" s="199" customFormat="1" ht="12" customHeight="1" x14ac:dyDescent="0.2">
      <c r="A7" s="12" t="s">
        <v>70</v>
      </c>
      <c r="B7" s="201" t="s">
        <v>154</v>
      </c>
      <c r="C7" s="154"/>
    </row>
    <row r="8" spans="1:3" s="199" customFormat="1" ht="12" customHeight="1" x14ac:dyDescent="0.2">
      <c r="A8" s="12" t="s">
        <v>71</v>
      </c>
      <c r="B8" s="201" t="s">
        <v>155</v>
      </c>
      <c r="C8" s="154"/>
    </row>
    <row r="9" spans="1:3" s="199" customFormat="1" ht="12" customHeight="1" x14ac:dyDescent="0.2">
      <c r="A9" s="12" t="s">
        <v>72</v>
      </c>
      <c r="B9" s="201" t="s">
        <v>156</v>
      </c>
      <c r="C9" s="154"/>
    </row>
    <row r="10" spans="1:3" s="199" customFormat="1" ht="12" customHeight="1" x14ac:dyDescent="0.2">
      <c r="A10" s="12" t="s">
        <v>112</v>
      </c>
      <c r="B10" s="201" t="s">
        <v>157</v>
      </c>
      <c r="C10" s="154"/>
    </row>
    <row r="11" spans="1:3" s="199" customFormat="1" ht="12" customHeight="1" thickBot="1" x14ac:dyDescent="0.25">
      <c r="A11" s="14" t="s">
        <v>73</v>
      </c>
      <c r="B11" s="202" t="s">
        <v>158</v>
      </c>
      <c r="C11" s="154"/>
    </row>
    <row r="12" spans="1:3" s="199" customFormat="1" ht="12" customHeight="1" thickBot="1" x14ac:dyDescent="0.25">
      <c r="A12" s="18" t="s">
        <v>7</v>
      </c>
      <c r="B12" s="147" t="s">
        <v>159</v>
      </c>
      <c r="C12" s="152">
        <f>+C13+C14+C15+C16+C17</f>
        <v>0</v>
      </c>
    </row>
    <row r="13" spans="1:3" s="199" customFormat="1" ht="12" customHeight="1" x14ac:dyDescent="0.2">
      <c r="A13" s="13" t="s">
        <v>75</v>
      </c>
      <c r="B13" s="200" t="s">
        <v>160</v>
      </c>
      <c r="C13" s="155"/>
    </row>
    <row r="14" spans="1:3" s="199" customFormat="1" ht="12" customHeight="1" x14ac:dyDescent="0.2">
      <c r="A14" s="12" t="s">
        <v>76</v>
      </c>
      <c r="B14" s="201" t="s">
        <v>161</v>
      </c>
      <c r="C14" s="154"/>
    </row>
    <row r="15" spans="1:3" s="199" customFormat="1" ht="12" customHeight="1" x14ac:dyDescent="0.2">
      <c r="A15" s="12" t="s">
        <v>77</v>
      </c>
      <c r="B15" s="201" t="s">
        <v>335</v>
      </c>
      <c r="C15" s="154"/>
    </row>
    <row r="16" spans="1:3" s="199" customFormat="1" ht="12" customHeight="1" x14ac:dyDescent="0.2">
      <c r="A16" s="12" t="s">
        <v>78</v>
      </c>
      <c r="B16" s="201" t="s">
        <v>336</v>
      </c>
      <c r="C16" s="154"/>
    </row>
    <row r="17" spans="1:3" s="199" customFormat="1" ht="12" customHeight="1" x14ac:dyDescent="0.2">
      <c r="A17" s="12" t="s">
        <v>79</v>
      </c>
      <c r="B17" s="201" t="s">
        <v>162</v>
      </c>
      <c r="C17" s="154"/>
    </row>
    <row r="18" spans="1:3" s="199" customFormat="1" ht="12" customHeight="1" thickBot="1" x14ac:dyDescent="0.25">
      <c r="A18" s="14" t="s">
        <v>85</v>
      </c>
      <c r="B18" s="202" t="s">
        <v>163</v>
      </c>
      <c r="C18" s="156"/>
    </row>
    <row r="19" spans="1:3" s="199" customFormat="1" ht="12" customHeight="1" thickBot="1" x14ac:dyDescent="0.25">
      <c r="A19" s="18" t="s">
        <v>8</v>
      </c>
      <c r="B19" s="19" t="s">
        <v>164</v>
      </c>
      <c r="C19" s="152">
        <f>+C20+C21+C22+C23+C24</f>
        <v>0</v>
      </c>
    </row>
    <row r="20" spans="1:3" s="199" customFormat="1" ht="12" customHeight="1" x14ac:dyDescent="0.2">
      <c r="A20" s="13" t="s">
        <v>58</v>
      </c>
      <c r="B20" s="200" t="s">
        <v>165</v>
      </c>
      <c r="C20" s="155"/>
    </row>
    <row r="21" spans="1:3" s="199" customFormat="1" ht="12" customHeight="1" x14ac:dyDescent="0.2">
      <c r="A21" s="12" t="s">
        <v>59</v>
      </c>
      <c r="B21" s="201" t="s">
        <v>166</v>
      </c>
      <c r="C21" s="154"/>
    </row>
    <row r="22" spans="1:3" s="199" customFormat="1" ht="12" customHeight="1" x14ac:dyDescent="0.2">
      <c r="A22" s="12" t="s">
        <v>60</v>
      </c>
      <c r="B22" s="201" t="s">
        <v>337</v>
      </c>
      <c r="C22" s="154"/>
    </row>
    <row r="23" spans="1:3" s="199" customFormat="1" ht="12" customHeight="1" x14ac:dyDescent="0.2">
      <c r="A23" s="12" t="s">
        <v>61</v>
      </c>
      <c r="B23" s="201" t="s">
        <v>338</v>
      </c>
      <c r="C23" s="154"/>
    </row>
    <row r="24" spans="1:3" s="199" customFormat="1" ht="12" customHeight="1" x14ac:dyDescent="0.2">
      <c r="A24" s="12" t="s">
        <v>119</v>
      </c>
      <c r="B24" s="201" t="s">
        <v>167</v>
      </c>
      <c r="C24" s="154"/>
    </row>
    <row r="25" spans="1:3" s="199" customFormat="1" ht="12" customHeight="1" thickBot="1" x14ac:dyDescent="0.25">
      <c r="A25" s="14" t="s">
        <v>120</v>
      </c>
      <c r="B25" s="202" t="s">
        <v>168</v>
      </c>
      <c r="C25" s="156"/>
    </row>
    <row r="26" spans="1:3" s="199" customFormat="1" ht="12" customHeight="1" thickBot="1" x14ac:dyDescent="0.25">
      <c r="A26" s="18" t="s">
        <v>121</v>
      </c>
      <c r="B26" s="19" t="s">
        <v>169</v>
      </c>
      <c r="C26" s="158">
        <f>+C27+C30+C31+C32</f>
        <v>0</v>
      </c>
    </row>
    <row r="27" spans="1:3" s="199" customFormat="1" ht="12" customHeight="1" x14ac:dyDescent="0.2">
      <c r="A27" s="13" t="s">
        <v>170</v>
      </c>
      <c r="B27" s="200" t="s">
        <v>176</v>
      </c>
      <c r="C27" s="195">
        <f>+C28+C29</f>
        <v>0</v>
      </c>
    </row>
    <row r="28" spans="1:3" s="199" customFormat="1" ht="12" customHeight="1" x14ac:dyDescent="0.2">
      <c r="A28" s="12" t="s">
        <v>171</v>
      </c>
      <c r="B28" s="201" t="s">
        <v>177</v>
      </c>
      <c r="C28" s="154"/>
    </row>
    <row r="29" spans="1:3" s="199" customFormat="1" ht="12" customHeight="1" x14ac:dyDescent="0.2">
      <c r="A29" s="12" t="s">
        <v>172</v>
      </c>
      <c r="B29" s="201" t="s">
        <v>178</v>
      </c>
      <c r="C29" s="154"/>
    </row>
    <row r="30" spans="1:3" s="199" customFormat="1" ht="12" customHeight="1" x14ac:dyDescent="0.2">
      <c r="A30" s="12" t="s">
        <v>173</v>
      </c>
      <c r="B30" s="201" t="s">
        <v>179</v>
      </c>
      <c r="C30" s="154"/>
    </row>
    <row r="31" spans="1:3" s="199" customFormat="1" ht="12" customHeight="1" x14ac:dyDescent="0.2">
      <c r="A31" s="12" t="s">
        <v>174</v>
      </c>
      <c r="B31" s="201" t="s">
        <v>180</v>
      </c>
      <c r="C31" s="154"/>
    </row>
    <row r="32" spans="1:3" s="199" customFormat="1" ht="12" customHeight="1" thickBot="1" x14ac:dyDescent="0.25">
      <c r="A32" s="14" t="s">
        <v>175</v>
      </c>
      <c r="B32" s="202" t="s">
        <v>181</v>
      </c>
      <c r="C32" s="156"/>
    </row>
    <row r="33" spans="1:3" s="199" customFormat="1" ht="12" customHeight="1" thickBot="1" x14ac:dyDescent="0.25">
      <c r="A33" s="18" t="s">
        <v>10</v>
      </c>
      <c r="B33" s="19" t="s">
        <v>182</v>
      </c>
      <c r="C33" s="152">
        <f>SUM(C34:C43)</f>
        <v>0</v>
      </c>
    </row>
    <row r="34" spans="1:3" s="199" customFormat="1" ht="12" customHeight="1" x14ac:dyDescent="0.2">
      <c r="A34" s="13" t="s">
        <v>62</v>
      </c>
      <c r="B34" s="200" t="s">
        <v>185</v>
      </c>
      <c r="C34" s="155"/>
    </row>
    <row r="35" spans="1:3" s="199" customFormat="1" ht="12" customHeight="1" x14ac:dyDescent="0.2">
      <c r="A35" s="12" t="s">
        <v>63</v>
      </c>
      <c r="B35" s="201" t="s">
        <v>186</v>
      </c>
      <c r="C35" s="154"/>
    </row>
    <row r="36" spans="1:3" s="199" customFormat="1" ht="12" customHeight="1" x14ac:dyDescent="0.2">
      <c r="A36" s="12" t="s">
        <v>64</v>
      </c>
      <c r="B36" s="201" t="s">
        <v>187</v>
      </c>
      <c r="C36" s="154"/>
    </row>
    <row r="37" spans="1:3" s="199" customFormat="1" ht="12" customHeight="1" x14ac:dyDescent="0.2">
      <c r="A37" s="12" t="s">
        <v>122</v>
      </c>
      <c r="B37" s="201" t="s">
        <v>188</v>
      </c>
      <c r="C37" s="154"/>
    </row>
    <row r="38" spans="1:3" s="199" customFormat="1" ht="12" customHeight="1" x14ac:dyDescent="0.2">
      <c r="A38" s="12" t="s">
        <v>123</v>
      </c>
      <c r="B38" s="201" t="s">
        <v>189</v>
      </c>
      <c r="C38" s="154"/>
    </row>
    <row r="39" spans="1:3" s="199" customFormat="1" ht="12" customHeight="1" x14ac:dyDescent="0.2">
      <c r="A39" s="12" t="s">
        <v>124</v>
      </c>
      <c r="B39" s="201" t="s">
        <v>190</v>
      </c>
      <c r="C39" s="154"/>
    </row>
    <row r="40" spans="1:3" s="199" customFormat="1" ht="12" customHeight="1" x14ac:dyDescent="0.2">
      <c r="A40" s="12" t="s">
        <v>125</v>
      </c>
      <c r="B40" s="201" t="s">
        <v>191</v>
      </c>
      <c r="C40" s="154"/>
    </row>
    <row r="41" spans="1:3" s="199" customFormat="1" ht="12" customHeight="1" x14ac:dyDescent="0.2">
      <c r="A41" s="12" t="s">
        <v>126</v>
      </c>
      <c r="B41" s="201" t="s">
        <v>192</v>
      </c>
      <c r="C41" s="154"/>
    </row>
    <row r="42" spans="1:3" s="199" customFormat="1" ht="12" customHeight="1" x14ac:dyDescent="0.2">
      <c r="A42" s="12" t="s">
        <v>183</v>
      </c>
      <c r="B42" s="201" t="s">
        <v>193</v>
      </c>
      <c r="C42" s="157"/>
    </row>
    <row r="43" spans="1:3" s="199" customFormat="1" ht="12" customHeight="1" thickBot="1" x14ac:dyDescent="0.25">
      <c r="A43" s="14" t="s">
        <v>184</v>
      </c>
      <c r="B43" s="202" t="s">
        <v>194</v>
      </c>
      <c r="C43" s="188"/>
    </row>
    <row r="44" spans="1:3" s="199" customFormat="1" ht="12" customHeight="1" thickBot="1" x14ac:dyDescent="0.25">
      <c r="A44" s="18" t="s">
        <v>11</v>
      </c>
      <c r="B44" s="19" t="s">
        <v>195</v>
      </c>
      <c r="C44" s="152">
        <f>SUM(C45:C49)</f>
        <v>0</v>
      </c>
    </row>
    <row r="45" spans="1:3" s="199" customFormat="1" ht="12" customHeight="1" x14ac:dyDescent="0.2">
      <c r="A45" s="13" t="s">
        <v>65</v>
      </c>
      <c r="B45" s="200" t="s">
        <v>199</v>
      </c>
      <c r="C45" s="231"/>
    </row>
    <row r="46" spans="1:3" s="199" customFormat="1" ht="12" customHeight="1" x14ac:dyDescent="0.2">
      <c r="A46" s="12" t="s">
        <v>66</v>
      </c>
      <c r="B46" s="201" t="s">
        <v>200</v>
      </c>
      <c r="C46" s="157"/>
    </row>
    <row r="47" spans="1:3" s="199" customFormat="1" ht="12" customHeight="1" x14ac:dyDescent="0.2">
      <c r="A47" s="12" t="s">
        <v>196</v>
      </c>
      <c r="B47" s="201" t="s">
        <v>201</v>
      </c>
      <c r="C47" s="157"/>
    </row>
    <row r="48" spans="1:3" s="199" customFormat="1" ht="12" customHeight="1" x14ac:dyDescent="0.2">
      <c r="A48" s="12" t="s">
        <v>197</v>
      </c>
      <c r="B48" s="201" t="s">
        <v>202</v>
      </c>
      <c r="C48" s="157"/>
    </row>
    <row r="49" spans="1:3" s="199" customFormat="1" ht="12" customHeight="1" thickBot="1" x14ac:dyDescent="0.25">
      <c r="A49" s="14" t="s">
        <v>198</v>
      </c>
      <c r="B49" s="202" t="s">
        <v>203</v>
      </c>
      <c r="C49" s="188"/>
    </row>
    <row r="50" spans="1:3" s="199" customFormat="1" ht="12" customHeight="1" thickBot="1" x14ac:dyDescent="0.25">
      <c r="A50" s="18" t="s">
        <v>127</v>
      </c>
      <c r="B50" s="19" t="s">
        <v>204</v>
      </c>
      <c r="C50" s="152">
        <f>SUM(C51:C53)</f>
        <v>0</v>
      </c>
    </row>
    <row r="51" spans="1:3" s="199" customFormat="1" ht="12" customHeight="1" x14ac:dyDescent="0.2">
      <c r="A51" s="13" t="s">
        <v>67</v>
      </c>
      <c r="B51" s="200" t="s">
        <v>205</v>
      </c>
      <c r="C51" s="155"/>
    </row>
    <row r="52" spans="1:3" s="199" customFormat="1" ht="12" customHeight="1" x14ac:dyDescent="0.2">
      <c r="A52" s="12" t="s">
        <v>68</v>
      </c>
      <c r="B52" s="201" t="s">
        <v>339</v>
      </c>
      <c r="C52" s="154"/>
    </row>
    <row r="53" spans="1:3" s="199" customFormat="1" ht="12" customHeight="1" x14ac:dyDescent="0.2">
      <c r="A53" s="12" t="s">
        <v>209</v>
      </c>
      <c r="B53" s="201" t="s">
        <v>207</v>
      </c>
      <c r="C53" s="154"/>
    </row>
    <row r="54" spans="1:3" s="199" customFormat="1" ht="12" customHeight="1" thickBot="1" x14ac:dyDescent="0.25">
      <c r="A54" s="14" t="s">
        <v>210</v>
      </c>
      <c r="B54" s="202" t="s">
        <v>208</v>
      </c>
      <c r="C54" s="156"/>
    </row>
    <row r="55" spans="1:3" s="199" customFormat="1" ht="12" customHeight="1" thickBot="1" x14ac:dyDescent="0.25">
      <c r="A55" s="18" t="s">
        <v>13</v>
      </c>
      <c r="B55" s="147" t="s">
        <v>211</v>
      </c>
      <c r="C55" s="152">
        <f>SUM(C56:C58)</f>
        <v>0</v>
      </c>
    </row>
    <row r="56" spans="1:3" s="199" customFormat="1" ht="12" customHeight="1" x14ac:dyDescent="0.2">
      <c r="A56" s="13" t="s">
        <v>128</v>
      </c>
      <c r="B56" s="200" t="s">
        <v>213</v>
      </c>
      <c r="C56" s="157"/>
    </row>
    <row r="57" spans="1:3" s="199" customFormat="1" ht="12" customHeight="1" x14ac:dyDescent="0.2">
      <c r="A57" s="12" t="s">
        <v>129</v>
      </c>
      <c r="B57" s="201" t="s">
        <v>340</v>
      </c>
      <c r="C57" s="157"/>
    </row>
    <row r="58" spans="1:3" s="199" customFormat="1" ht="12" customHeight="1" x14ac:dyDescent="0.2">
      <c r="A58" s="12" t="s">
        <v>147</v>
      </c>
      <c r="B58" s="201" t="s">
        <v>214</v>
      </c>
      <c r="C58" s="157"/>
    </row>
    <row r="59" spans="1:3" s="199" customFormat="1" ht="12" customHeight="1" thickBot="1" x14ac:dyDescent="0.25">
      <c r="A59" s="14" t="s">
        <v>212</v>
      </c>
      <c r="B59" s="202" t="s">
        <v>215</v>
      </c>
      <c r="C59" s="157"/>
    </row>
    <row r="60" spans="1:3" s="199" customFormat="1" ht="12" customHeight="1" thickBot="1" x14ac:dyDescent="0.25">
      <c r="A60" s="18" t="s">
        <v>14</v>
      </c>
      <c r="B60" s="19" t="s">
        <v>216</v>
      </c>
      <c r="C60" s="158">
        <f>+C5+C12+C19+C26+C33+C44+C50+C55</f>
        <v>0</v>
      </c>
    </row>
    <row r="61" spans="1:3" s="199" customFormat="1" ht="12" customHeight="1" thickBot="1" x14ac:dyDescent="0.25">
      <c r="A61" s="203" t="s">
        <v>217</v>
      </c>
      <c r="B61" s="147" t="s">
        <v>218</v>
      </c>
      <c r="C61" s="152">
        <f>SUM(C62:C64)</f>
        <v>0</v>
      </c>
    </row>
    <row r="62" spans="1:3" s="199" customFormat="1" ht="12" customHeight="1" x14ac:dyDescent="0.2">
      <c r="A62" s="13" t="s">
        <v>251</v>
      </c>
      <c r="B62" s="200" t="s">
        <v>219</v>
      </c>
      <c r="C62" s="157"/>
    </row>
    <row r="63" spans="1:3" s="199" customFormat="1" ht="12" customHeight="1" x14ac:dyDescent="0.2">
      <c r="A63" s="12" t="s">
        <v>260</v>
      </c>
      <c r="B63" s="201" t="s">
        <v>220</v>
      </c>
      <c r="C63" s="157"/>
    </row>
    <row r="64" spans="1:3" s="199" customFormat="1" ht="12" customHeight="1" thickBot="1" x14ac:dyDescent="0.25">
      <c r="A64" s="14" t="s">
        <v>261</v>
      </c>
      <c r="B64" s="204" t="s">
        <v>221</v>
      </c>
      <c r="C64" s="157"/>
    </row>
    <row r="65" spans="1:3" s="199" customFormat="1" ht="12" customHeight="1" thickBot="1" x14ac:dyDescent="0.25">
      <c r="A65" s="203" t="s">
        <v>222</v>
      </c>
      <c r="B65" s="147" t="s">
        <v>223</v>
      </c>
      <c r="C65" s="152">
        <f>SUM(C66:C69)</f>
        <v>0</v>
      </c>
    </row>
    <row r="66" spans="1:3" s="199" customFormat="1" ht="12" customHeight="1" x14ac:dyDescent="0.2">
      <c r="A66" s="13" t="s">
        <v>113</v>
      </c>
      <c r="B66" s="200" t="s">
        <v>224</v>
      </c>
      <c r="C66" s="157"/>
    </row>
    <row r="67" spans="1:3" s="199" customFormat="1" ht="12" customHeight="1" x14ac:dyDescent="0.2">
      <c r="A67" s="12" t="s">
        <v>114</v>
      </c>
      <c r="B67" s="201" t="s">
        <v>225</v>
      </c>
      <c r="C67" s="157"/>
    </row>
    <row r="68" spans="1:3" s="199" customFormat="1" ht="12" customHeight="1" x14ac:dyDescent="0.2">
      <c r="A68" s="12" t="s">
        <v>252</v>
      </c>
      <c r="B68" s="201" t="s">
        <v>226</v>
      </c>
      <c r="C68" s="157"/>
    </row>
    <row r="69" spans="1:3" s="199" customFormat="1" ht="12" customHeight="1" thickBot="1" x14ac:dyDescent="0.25">
      <c r="A69" s="14" t="s">
        <v>253</v>
      </c>
      <c r="B69" s="202" t="s">
        <v>227</v>
      </c>
      <c r="C69" s="157"/>
    </row>
    <row r="70" spans="1:3" s="199" customFormat="1" ht="12" customHeight="1" thickBot="1" x14ac:dyDescent="0.25">
      <c r="A70" s="203" t="s">
        <v>228</v>
      </c>
      <c r="B70" s="147" t="s">
        <v>229</v>
      </c>
      <c r="C70" s="152">
        <f>SUM(C71:C72)</f>
        <v>0</v>
      </c>
    </row>
    <row r="71" spans="1:3" s="199" customFormat="1" ht="12" customHeight="1" x14ac:dyDescent="0.2">
      <c r="A71" s="13" t="s">
        <v>254</v>
      </c>
      <c r="B71" s="200" t="s">
        <v>230</v>
      </c>
      <c r="C71" s="157"/>
    </row>
    <row r="72" spans="1:3" s="199" customFormat="1" ht="12" customHeight="1" thickBot="1" x14ac:dyDescent="0.25">
      <c r="A72" s="14" t="s">
        <v>255</v>
      </c>
      <c r="B72" s="202" t="s">
        <v>231</v>
      </c>
      <c r="C72" s="157"/>
    </row>
    <row r="73" spans="1:3" s="199" customFormat="1" ht="12" customHeight="1" thickBot="1" x14ac:dyDescent="0.25">
      <c r="A73" s="203" t="s">
        <v>232</v>
      </c>
      <c r="B73" s="147" t="s">
        <v>233</v>
      </c>
      <c r="C73" s="152">
        <f>SUM(C74:C76)</f>
        <v>0</v>
      </c>
    </row>
    <row r="74" spans="1:3" s="199" customFormat="1" ht="12" customHeight="1" x14ac:dyDescent="0.2">
      <c r="A74" s="13" t="s">
        <v>256</v>
      </c>
      <c r="B74" s="200" t="s">
        <v>234</v>
      </c>
      <c r="C74" s="157"/>
    </row>
    <row r="75" spans="1:3" s="199" customFormat="1" ht="12" customHeight="1" x14ac:dyDescent="0.2">
      <c r="A75" s="12" t="s">
        <v>257</v>
      </c>
      <c r="B75" s="201" t="s">
        <v>235</v>
      </c>
      <c r="C75" s="157"/>
    </row>
    <row r="76" spans="1:3" s="199" customFormat="1" ht="12" customHeight="1" thickBot="1" x14ac:dyDescent="0.25">
      <c r="A76" s="14" t="s">
        <v>258</v>
      </c>
      <c r="B76" s="202" t="s">
        <v>236</v>
      </c>
      <c r="C76" s="157"/>
    </row>
    <row r="77" spans="1:3" s="199" customFormat="1" ht="12" customHeight="1" thickBot="1" x14ac:dyDescent="0.25">
      <c r="A77" s="203" t="s">
        <v>237</v>
      </c>
      <c r="B77" s="147" t="s">
        <v>259</v>
      </c>
      <c r="C77" s="152">
        <f>SUM(C78:C81)</f>
        <v>0</v>
      </c>
    </row>
    <row r="78" spans="1:3" s="199" customFormat="1" ht="12" customHeight="1" x14ac:dyDescent="0.2">
      <c r="A78" s="205" t="s">
        <v>238</v>
      </c>
      <c r="B78" s="200" t="s">
        <v>239</v>
      </c>
      <c r="C78" s="157"/>
    </row>
    <row r="79" spans="1:3" s="199" customFormat="1" ht="12" customHeight="1" x14ac:dyDescent="0.2">
      <c r="A79" s="206" t="s">
        <v>240</v>
      </c>
      <c r="B79" s="201" t="s">
        <v>241</v>
      </c>
      <c r="C79" s="157"/>
    </row>
    <row r="80" spans="1:3" s="199" customFormat="1" ht="12" customHeight="1" x14ac:dyDescent="0.2">
      <c r="A80" s="206" t="s">
        <v>242</v>
      </c>
      <c r="B80" s="201" t="s">
        <v>243</v>
      </c>
      <c r="C80" s="157"/>
    </row>
    <row r="81" spans="1:3" s="199" customFormat="1" ht="12" customHeight="1" thickBot="1" x14ac:dyDescent="0.25">
      <c r="A81" s="207" t="s">
        <v>244</v>
      </c>
      <c r="B81" s="202" t="s">
        <v>245</v>
      </c>
      <c r="C81" s="157"/>
    </row>
    <row r="82" spans="1:3" s="199" customFormat="1" ht="13.5" customHeight="1" thickBot="1" x14ac:dyDescent="0.25">
      <c r="A82" s="203" t="s">
        <v>246</v>
      </c>
      <c r="B82" s="147" t="s">
        <v>247</v>
      </c>
      <c r="C82" s="232"/>
    </row>
    <row r="83" spans="1:3" s="199" customFormat="1" ht="15.75" customHeight="1" thickBot="1" x14ac:dyDescent="0.25">
      <c r="A83" s="203" t="s">
        <v>248</v>
      </c>
      <c r="B83" s="208" t="s">
        <v>249</v>
      </c>
      <c r="C83" s="158">
        <f>+C61+C65+C70+C73+C77+C82</f>
        <v>0</v>
      </c>
    </row>
    <row r="84" spans="1:3" s="199" customFormat="1" ht="16.5" customHeight="1" thickBot="1" x14ac:dyDescent="0.25">
      <c r="A84" s="209" t="s">
        <v>262</v>
      </c>
      <c r="B84" s="210" t="s">
        <v>250</v>
      </c>
      <c r="C84" s="158">
        <f>+C60+C83</f>
        <v>0</v>
      </c>
    </row>
    <row r="85" spans="1:3" s="199" customFormat="1" ht="83.25" customHeight="1" x14ac:dyDescent="0.2">
      <c r="A85" s="3"/>
      <c r="B85" s="4"/>
      <c r="C85" s="159"/>
    </row>
    <row r="86" spans="1:3" ht="16.5" customHeight="1" x14ac:dyDescent="0.25">
      <c r="A86" s="260" t="s">
        <v>35</v>
      </c>
      <c r="B86" s="260"/>
      <c r="C86" s="260"/>
    </row>
    <row r="87" spans="1:3" s="211" customFormat="1" ht="16.5" customHeight="1" thickBot="1" x14ac:dyDescent="0.3">
      <c r="A87" s="262" t="s">
        <v>117</v>
      </c>
      <c r="B87" s="262"/>
      <c r="C87" s="87" t="s">
        <v>146</v>
      </c>
    </row>
    <row r="88" spans="1:3" ht="38.1" customHeight="1" thickBot="1" x14ac:dyDescent="0.3">
      <c r="A88" s="21" t="s">
        <v>56</v>
      </c>
      <c r="B88" s="22" t="s">
        <v>36</v>
      </c>
      <c r="C88" s="36" t="s">
        <v>151</v>
      </c>
    </row>
    <row r="89" spans="1:3" s="198" customFormat="1" ht="12" customHeight="1" thickBot="1" x14ac:dyDescent="0.25">
      <c r="A89" s="32">
        <v>1</v>
      </c>
      <c r="B89" s="33">
        <v>2</v>
      </c>
      <c r="C89" s="34">
        <v>3</v>
      </c>
    </row>
    <row r="90" spans="1:3" ht="12" customHeight="1" thickBot="1" x14ac:dyDescent="0.3">
      <c r="A90" s="20" t="s">
        <v>6</v>
      </c>
      <c r="B90" s="26" t="s">
        <v>265</v>
      </c>
      <c r="C90" s="151">
        <f>SUM(C91:C95)</f>
        <v>0</v>
      </c>
    </row>
    <row r="91" spans="1:3" ht="12" customHeight="1" x14ac:dyDescent="0.25">
      <c r="A91" s="15" t="s">
        <v>69</v>
      </c>
      <c r="B91" s="8" t="s">
        <v>37</v>
      </c>
      <c r="C91" s="153"/>
    </row>
    <row r="92" spans="1:3" ht="12" customHeight="1" x14ac:dyDescent="0.25">
      <c r="A92" s="12" t="s">
        <v>70</v>
      </c>
      <c r="B92" s="6" t="s">
        <v>130</v>
      </c>
      <c r="C92" s="154"/>
    </row>
    <row r="93" spans="1:3" ht="12" customHeight="1" x14ac:dyDescent="0.25">
      <c r="A93" s="12" t="s">
        <v>71</v>
      </c>
      <c r="B93" s="6" t="s">
        <v>104</v>
      </c>
      <c r="C93" s="156"/>
    </row>
    <row r="94" spans="1:3" ht="12" customHeight="1" x14ac:dyDescent="0.25">
      <c r="A94" s="12" t="s">
        <v>72</v>
      </c>
      <c r="B94" s="9" t="s">
        <v>131</v>
      </c>
      <c r="C94" s="156"/>
    </row>
    <row r="95" spans="1:3" ht="12" customHeight="1" x14ac:dyDescent="0.25">
      <c r="A95" s="12" t="s">
        <v>80</v>
      </c>
      <c r="B95" s="17" t="s">
        <v>132</v>
      </c>
      <c r="C95" s="156"/>
    </row>
    <row r="96" spans="1:3" ht="12" customHeight="1" x14ac:dyDescent="0.25">
      <c r="A96" s="12" t="s">
        <v>73</v>
      </c>
      <c r="B96" s="6" t="s">
        <v>266</v>
      </c>
      <c r="C96" s="156"/>
    </row>
    <row r="97" spans="1:3" ht="12" customHeight="1" x14ac:dyDescent="0.25">
      <c r="A97" s="12" t="s">
        <v>74</v>
      </c>
      <c r="B97" s="88" t="s">
        <v>267</v>
      </c>
      <c r="C97" s="156"/>
    </row>
    <row r="98" spans="1:3" ht="12" customHeight="1" x14ac:dyDescent="0.25">
      <c r="A98" s="12" t="s">
        <v>81</v>
      </c>
      <c r="B98" s="89" t="s">
        <v>268</v>
      </c>
      <c r="C98" s="156"/>
    </row>
    <row r="99" spans="1:3" ht="12" customHeight="1" x14ac:dyDescent="0.25">
      <c r="A99" s="12" t="s">
        <v>82</v>
      </c>
      <c r="B99" s="89" t="s">
        <v>269</v>
      </c>
      <c r="C99" s="156"/>
    </row>
    <row r="100" spans="1:3" ht="12" customHeight="1" x14ac:dyDescent="0.25">
      <c r="A100" s="12" t="s">
        <v>83</v>
      </c>
      <c r="B100" s="88" t="s">
        <v>270</v>
      </c>
      <c r="C100" s="156"/>
    </row>
    <row r="101" spans="1:3" ht="12" customHeight="1" x14ac:dyDescent="0.25">
      <c r="A101" s="12" t="s">
        <v>84</v>
      </c>
      <c r="B101" s="88" t="s">
        <v>271</v>
      </c>
      <c r="C101" s="156"/>
    </row>
    <row r="102" spans="1:3" ht="12" customHeight="1" x14ac:dyDescent="0.25">
      <c r="A102" s="12" t="s">
        <v>86</v>
      </c>
      <c r="B102" s="89" t="s">
        <v>272</v>
      </c>
      <c r="C102" s="156"/>
    </row>
    <row r="103" spans="1:3" ht="12" customHeight="1" x14ac:dyDescent="0.25">
      <c r="A103" s="11" t="s">
        <v>133</v>
      </c>
      <c r="B103" s="90" t="s">
        <v>273</v>
      </c>
      <c r="C103" s="156"/>
    </row>
    <row r="104" spans="1:3" ht="12" customHeight="1" x14ac:dyDescent="0.25">
      <c r="A104" s="12" t="s">
        <v>263</v>
      </c>
      <c r="B104" s="90" t="s">
        <v>274</v>
      </c>
      <c r="C104" s="156"/>
    </row>
    <row r="105" spans="1:3" ht="12" customHeight="1" thickBot="1" x14ac:dyDescent="0.3">
      <c r="A105" s="16" t="s">
        <v>264</v>
      </c>
      <c r="B105" s="91" t="s">
        <v>275</v>
      </c>
      <c r="C105" s="160"/>
    </row>
    <row r="106" spans="1:3" ht="12" customHeight="1" thickBot="1" x14ac:dyDescent="0.3">
      <c r="A106" s="18" t="s">
        <v>7</v>
      </c>
      <c r="B106" s="25" t="s">
        <v>276</v>
      </c>
      <c r="C106" s="152">
        <f>+C107+C109+C111</f>
        <v>0</v>
      </c>
    </row>
    <row r="107" spans="1:3" ht="12" customHeight="1" x14ac:dyDescent="0.25">
      <c r="A107" s="13" t="s">
        <v>75</v>
      </c>
      <c r="B107" s="6" t="s">
        <v>145</v>
      </c>
      <c r="C107" s="155"/>
    </row>
    <row r="108" spans="1:3" ht="12" customHeight="1" x14ac:dyDescent="0.25">
      <c r="A108" s="13" t="s">
        <v>76</v>
      </c>
      <c r="B108" s="10" t="s">
        <v>280</v>
      </c>
      <c r="C108" s="155"/>
    </row>
    <row r="109" spans="1:3" ht="12" customHeight="1" x14ac:dyDescent="0.25">
      <c r="A109" s="13" t="s">
        <v>77</v>
      </c>
      <c r="B109" s="10" t="s">
        <v>134</v>
      </c>
      <c r="C109" s="154"/>
    </row>
    <row r="110" spans="1:3" ht="12" customHeight="1" x14ac:dyDescent="0.25">
      <c r="A110" s="13" t="s">
        <v>78</v>
      </c>
      <c r="B110" s="10" t="s">
        <v>281</v>
      </c>
      <c r="C110" s="144"/>
    </row>
    <row r="111" spans="1:3" ht="12" customHeight="1" x14ac:dyDescent="0.25">
      <c r="A111" s="13" t="s">
        <v>79</v>
      </c>
      <c r="B111" s="149" t="s">
        <v>148</v>
      </c>
      <c r="C111" s="144"/>
    </row>
    <row r="112" spans="1:3" ht="12" customHeight="1" x14ac:dyDescent="0.25">
      <c r="A112" s="13" t="s">
        <v>85</v>
      </c>
      <c r="B112" s="148" t="s">
        <v>341</v>
      </c>
      <c r="C112" s="144"/>
    </row>
    <row r="113" spans="1:3" ht="12" customHeight="1" x14ac:dyDescent="0.25">
      <c r="A113" s="13" t="s">
        <v>87</v>
      </c>
      <c r="B113" s="196" t="s">
        <v>286</v>
      </c>
      <c r="C113" s="144"/>
    </row>
    <row r="114" spans="1:3" x14ac:dyDescent="0.25">
      <c r="A114" s="13" t="s">
        <v>135</v>
      </c>
      <c r="B114" s="89" t="s">
        <v>269</v>
      </c>
      <c r="C114" s="144"/>
    </row>
    <row r="115" spans="1:3" ht="12" customHeight="1" x14ac:dyDescent="0.25">
      <c r="A115" s="13" t="s">
        <v>136</v>
      </c>
      <c r="B115" s="89" t="s">
        <v>285</v>
      </c>
      <c r="C115" s="144"/>
    </row>
    <row r="116" spans="1:3" ht="12" customHeight="1" x14ac:dyDescent="0.25">
      <c r="A116" s="13" t="s">
        <v>137</v>
      </c>
      <c r="B116" s="89" t="s">
        <v>284</v>
      </c>
      <c r="C116" s="144"/>
    </row>
    <row r="117" spans="1:3" ht="12" customHeight="1" x14ac:dyDescent="0.25">
      <c r="A117" s="13" t="s">
        <v>277</v>
      </c>
      <c r="B117" s="89" t="s">
        <v>272</v>
      </c>
      <c r="C117" s="144"/>
    </row>
    <row r="118" spans="1:3" ht="12" customHeight="1" x14ac:dyDescent="0.25">
      <c r="A118" s="13" t="s">
        <v>278</v>
      </c>
      <c r="B118" s="89" t="s">
        <v>283</v>
      </c>
      <c r="C118" s="144"/>
    </row>
    <row r="119" spans="1:3" ht="16.5" thickBot="1" x14ac:dyDescent="0.3">
      <c r="A119" s="11" t="s">
        <v>279</v>
      </c>
      <c r="B119" s="89" t="s">
        <v>282</v>
      </c>
      <c r="C119" s="145">
        <v>5977000</v>
      </c>
    </row>
    <row r="120" spans="1:3" ht="12" customHeight="1" thickBot="1" x14ac:dyDescent="0.3">
      <c r="A120" s="18" t="s">
        <v>8</v>
      </c>
      <c r="B120" s="85" t="s">
        <v>287</v>
      </c>
      <c r="C120" s="152">
        <f>+C121+C122</f>
        <v>0</v>
      </c>
    </row>
    <row r="121" spans="1:3" ht="12" customHeight="1" x14ac:dyDescent="0.25">
      <c r="A121" s="13" t="s">
        <v>58</v>
      </c>
      <c r="B121" s="7" t="s">
        <v>47</v>
      </c>
      <c r="C121" s="155"/>
    </row>
    <row r="122" spans="1:3" ht="12" customHeight="1" thickBot="1" x14ac:dyDescent="0.3">
      <c r="A122" s="14" t="s">
        <v>59</v>
      </c>
      <c r="B122" s="10" t="s">
        <v>48</v>
      </c>
      <c r="C122" s="156"/>
    </row>
    <row r="123" spans="1:3" ht="12" customHeight="1" thickBot="1" x14ac:dyDescent="0.3">
      <c r="A123" s="18" t="s">
        <v>9</v>
      </c>
      <c r="B123" s="85" t="s">
        <v>288</v>
      </c>
      <c r="C123" s="152">
        <f>+C90+C106+C120</f>
        <v>0</v>
      </c>
    </row>
    <row r="124" spans="1:3" ht="12" customHeight="1" thickBot="1" x14ac:dyDescent="0.3">
      <c r="A124" s="18" t="s">
        <v>10</v>
      </c>
      <c r="B124" s="85" t="s">
        <v>289</v>
      </c>
      <c r="C124" s="152">
        <f>+C125+C126+C127</f>
        <v>0</v>
      </c>
    </row>
    <row r="125" spans="1:3" ht="12" customHeight="1" x14ac:dyDescent="0.25">
      <c r="A125" s="13" t="s">
        <v>62</v>
      </c>
      <c r="B125" s="7" t="s">
        <v>290</v>
      </c>
      <c r="C125" s="144"/>
    </row>
    <row r="126" spans="1:3" ht="12" customHeight="1" x14ac:dyDescent="0.25">
      <c r="A126" s="13" t="s">
        <v>63</v>
      </c>
      <c r="B126" s="7" t="s">
        <v>291</v>
      </c>
      <c r="C126" s="144"/>
    </row>
    <row r="127" spans="1:3" ht="12" customHeight="1" thickBot="1" x14ac:dyDescent="0.3">
      <c r="A127" s="11" t="s">
        <v>64</v>
      </c>
      <c r="B127" s="5" t="s">
        <v>292</v>
      </c>
      <c r="C127" s="144"/>
    </row>
    <row r="128" spans="1:3" ht="12" customHeight="1" thickBot="1" x14ac:dyDescent="0.3">
      <c r="A128" s="18" t="s">
        <v>11</v>
      </c>
      <c r="B128" s="85" t="s">
        <v>328</v>
      </c>
      <c r="C128" s="152">
        <f>+C129+C130+C131+C132</f>
        <v>0</v>
      </c>
    </row>
    <row r="129" spans="1:9" ht="12" customHeight="1" x14ac:dyDescent="0.25">
      <c r="A129" s="13" t="s">
        <v>65</v>
      </c>
      <c r="B129" s="7" t="s">
        <v>293</v>
      </c>
      <c r="C129" s="144"/>
    </row>
    <row r="130" spans="1:9" ht="12" customHeight="1" x14ac:dyDescent="0.25">
      <c r="A130" s="13" t="s">
        <v>66</v>
      </c>
      <c r="B130" s="7" t="s">
        <v>294</v>
      </c>
      <c r="C130" s="144"/>
    </row>
    <row r="131" spans="1:9" ht="12" customHeight="1" x14ac:dyDescent="0.25">
      <c r="A131" s="13" t="s">
        <v>196</v>
      </c>
      <c r="B131" s="7" t="s">
        <v>295</v>
      </c>
      <c r="C131" s="144"/>
    </row>
    <row r="132" spans="1:9" ht="12" customHeight="1" thickBot="1" x14ac:dyDescent="0.3">
      <c r="A132" s="11" t="s">
        <v>197</v>
      </c>
      <c r="B132" s="5" t="s">
        <v>296</v>
      </c>
      <c r="C132" s="144"/>
    </row>
    <row r="133" spans="1:9" ht="12" customHeight="1" thickBot="1" x14ac:dyDescent="0.3">
      <c r="A133" s="18" t="s">
        <v>12</v>
      </c>
      <c r="B133" s="85" t="s">
        <v>297</v>
      </c>
      <c r="C133" s="158">
        <f>+C134+C135+C136+C137</f>
        <v>0</v>
      </c>
    </row>
    <row r="134" spans="1:9" ht="12" customHeight="1" x14ac:dyDescent="0.25">
      <c r="A134" s="13" t="s">
        <v>67</v>
      </c>
      <c r="B134" s="7" t="s">
        <v>298</v>
      </c>
      <c r="C134" s="144"/>
    </row>
    <row r="135" spans="1:9" ht="12" customHeight="1" x14ac:dyDescent="0.25">
      <c r="A135" s="13" t="s">
        <v>68</v>
      </c>
      <c r="B135" s="7" t="s">
        <v>308</v>
      </c>
      <c r="C135" s="144"/>
    </row>
    <row r="136" spans="1:9" ht="12" customHeight="1" x14ac:dyDescent="0.25">
      <c r="A136" s="13" t="s">
        <v>209</v>
      </c>
      <c r="B136" s="7" t="s">
        <v>299</v>
      </c>
      <c r="C136" s="144"/>
    </row>
    <row r="137" spans="1:9" ht="12" customHeight="1" thickBot="1" x14ac:dyDescent="0.3">
      <c r="A137" s="11" t="s">
        <v>210</v>
      </c>
      <c r="B137" s="5" t="s">
        <v>300</v>
      </c>
      <c r="C137" s="144"/>
    </row>
    <row r="138" spans="1:9" ht="12" customHeight="1" thickBot="1" x14ac:dyDescent="0.3">
      <c r="A138" s="18" t="s">
        <v>13</v>
      </c>
      <c r="B138" s="85" t="s">
        <v>301</v>
      </c>
      <c r="C138" s="161">
        <f>+C139+C140+C141+C142</f>
        <v>0</v>
      </c>
    </row>
    <row r="139" spans="1:9" ht="12" customHeight="1" x14ac:dyDescent="0.25">
      <c r="A139" s="13" t="s">
        <v>128</v>
      </c>
      <c r="B139" s="7" t="s">
        <v>302</v>
      </c>
      <c r="C139" s="144"/>
    </row>
    <row r="140" spans="1:9" ht="12" customHeight="1" x14ac:dyDescent="0.25">
      <c r="A140" s="13" t="s">
        <v>129</v>
      </c>
      <c r="B140" s="7" t="s">
        <v>303</v>
      </c>
      <c r="C140" s="144"/>
    </row>
    <row r="141" spans="1:9" ht="12" customHeight="1" x14ac:dyDescent="0.25">
      <c r="A141" s="13" t="s">
        <v>147</v>
      </c>
      <c r="B141" s="7" t="s">
        <v>304</v>
      </c>
      <c r="C141" s="144"/>
    </row>
    <row r="142" spans="1:9" ht="12" customHeight="1" thickBot="1" x14ac:dyDescent="0.3">
      <c r="A142" s="13" t="s">
        <v>212</v>
      </c>
      <c r="B142" s="7" t="s">
        <v>305</v>
      </c>
      <c r="C142" s="144"/>
    </row>
    <row r="143" spans="1:9" ht="15" customHeight="1" thickBot="1" x14ac:dyDescent="0.3">
      <c r="A143" s="18" t="s">
        <v>14</v>
      </c>
      <c r="B143" s="85" t="s">
        <v>306</v>
      </c>
      <c r="C143" s="212">
        <f>+C124+C128+C133+C138</f>
        <v>0</v>
      </c>
      <c r="F143" s="213"/>
      <c r="G143" s="214"/>
      <c r="H143" s="214"/>
      <c r="I143" s="214"/>
    </row>
    <row r="144" spans="1:9" s="199" customFormat="1" ht="12.95" customHeight="1" thickBot="1" x14ac:dyDescent="0.25">
      <c r="A144" s="150" t="s">
        <v>15</v>
      </c>
      <c r="B144" s="179" t="s">
        <v>307</v>
      </c>
      <c r="C144" s="212">
        <f>+C123+C143</f>
        <v>0</v>
      </c>
    </row>
    <row r="145" spans="1:4" ht="7.5" customHeight="1" x14ac:dyDescent="0.25"/>
    <row r="146" spans="1:4" x14ac:dyDescent="0.25">
      <c r="A146" s="263" t="s">
        <v>309</v>
      </c>
      <c r="B146" s="263"/>
      <c r="C146" s="263"/>
    </row>
    <row r="147" spans="1:4" ht="15" customHeight="1" thickBot="1" x14ac:dyDescent="0.3">
      <c r="A147" s="261" t="s">
        <v>118</v>
      </c>
      <c r="B147" s="261"/>
      <c r="C147" s="162" t="s">
        <v>146</v>
      </c>
    </row>
    <row r="148" spans="1:4" ht="13.5" customHeight="1" thickBot="1" x14ac:dyDescent="0.3">
      <c r="A148" s="18">
        <v>1</v>
      </c>
      <c r="B148" s="25" t="s">
        <v>310</v>
      </c>
      <c r="C148" s="152">
        <f>+C60-C123</f>
        <v>0</v>
      </c>
      <c r="D148" s="215"/>
    </row>
    <row r="149" spans="1:4" ht="27.75" customHeight="1" thickBot="1" x14ac:dyDescent="0.3">
      <c r="A149" s="18" t="s">
        <v>7</v>
      </c>
      <c r="B149" s="25" t="s">
        <v>311</v>
      </c>
      <c r="C149" s="152">
        <f>+C83-C143</f>
        <v>0</v>
      </c>
    </row>
  </sheetData>
  <mergeCells count="6">
    <mergeCell ref="A147:B147"/>
    <mergeCell ref="A1:C1"/>
    <mergeCell ref="A2:B2"/>
    <mergeCell ref="A86:C86"/>
    <mergeCell ref="A87:B87"/>
    <mergeCell ref="A146:C14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Szentgál Község Önkormányzat
2017. ÉVI KÖLTSÉGVETÉS
ÖNKÉNT VÁLLALT FELADATAINAK MÉRLEGE
&amp;R&amp;"Times New Roman CE,Félkövér dőlt"&amp;11 1.3. melléklet a 4/2017. (III.1) önkormányzati rendelethez</oddHeader>
  </headerFooter>
  <rowBreaks count="1" manualBreakCount="1">
    <brk id="85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>
    <tabColor rgb="FF92D050"/>
  </sheetPr>
  <dimension ref="A1:I149"/>
  <sheetViews>
    <sheetView tabSelected="1" view="pageLayout" topLeftCell="A15" zoomScaleNormal="120" zoomScaleSheetLayoutView="100" workbookViewId="0">
      <selection activeCell="C93" sqref="C93"/>
    </sheetView>
  </sheetViews>
  <sheetFormatPr defaultRowHeight="15.75" x14ac:dyDescent="0.25"/>
  <cols>
    <col min="1" max="1" width="9.5" style="180" customWidth="1"/>
    <col min="2" max="2" width="91.6640625" style="180" customWidth="1"/>
    <col min="3" max="3" width="21.6640625" style="181" customWidth="1"/>
    <col min="4" max="4" width="9" style="197" customWidth="1"/>
    <col min="5" max="16384" width="9.33203125" style="197"/>
  </cols>
  <sheetData>
    <row r="1" spans="1:3" ht="15.95" customHeight="1" x14ac:dyDescent="0.25">
      <c r="A1" s="260" t="s">
        <v>4</v>
      </c>
      <c r="B1" s="260"/>
      <c r="C1" s="260"/>
    </row>
    <row r="2" spans="1:3" ht="15.95" customHeight="1" thickBot="1" x14ac:dyDescent="0.3">
      <c r="A2" s="261" t="s">
        <v>116</v>
      </c>
      <c r="B2" s="261"/>
      <c r="C2" s="162" t="s">
        <v>146</v>
      </c>
    </row>
    <row r="3" spans="1:3" ht="38.1" customHeight="1" thickBot="1" x14ac:dyDescent="0.3">
      <c r="A3" s="21" t="s">
        <v>56</v>
      </c>
      <c r="B3" s="22" t="s">
        <v>5</v>
      </c>
      <c r="C3" s="36" t="s">
        <v>355</v>
      </c>
    </row>
    <row r="4" spans="1:3" s="198" customFormat="1" ht="12" customHeight="1" thickBot="1" x14ac:dyDescent="0.25">
      <c r="A4" s="192">
        <v>1</v>
      </c>
      <c r="B4" s="193">
        <v>2</v>
      </c>
      <c r="C4" s="194">
        <v>3</v>
      </c>
    </row>
    <row r="5" spans="1:3" s="199" customFormat="1" ht="12" customHeight="1" thickBot="1" x14ac:dyDescent="0.25">
      <c r="A5" s="18" t="s">
        <v>6</v>
      </c>
      <c r="B5" s="19" t="s">
        <v>152</v>
      </c>
      <c r="C5" s="152">
        <f>+C6+C7+C8+C9+C10+C11</f>
        <v>0</v>
      </c>
    </row>
    <row r="6" spans="1:3" s="199" customFormat="1" ht="12" customHeight="1" x14ac:dyDescent="0.2">
      <c r="A6" s="13" t="s">
        <v>69</v>
      </c>
      <c r="B6" s="200" t="s">
        <v>153</v>
      </c>
      <c r="C6" s="155"/>
    </row>
    <row r="7" spans="1:3" s="199" customFormat="1" ht="12" customHeight="1" x14ac:dyDescent="0.2">
      <c r="A7" s="12" t="s">
        <v>70</v>
      </c>
      <c r="B7" s="201" t="s">
        <v>154</v>
      </c>
      <c r="C7" s="154"/>
    </row>
    <row r="8" spans="1:3" s="199" customFormat="1" ht="12" customHeight="1" x14ac:dyDescent="0.2">
      <c r="A8" s="12" t="s">
        <v>71</v>
      </c>
      <c r="B8" s="201" t="s">
        <v>155</v>
      </c>
      <c r="C8" s="154"/>
    </row>
    <row r="9" spans="1:3" s="199" customFormat="1" ht="12" customHeight="1" x14ac:dyDescent="0.2">
      <c r="A9" s="12" t="s">
        <v>72</v>
      </c>
      <c r="B9" s="201" t="s">
        <v>156</v>
      </c>
      <c r="C9" s="154"/>
    </row>
    <row r="10" spans="1:3" s="199" customFormat="1" ht="12" customHeight="1" x14ac:dyDescent="0.2">
      <c r="A10" s="12" t="s">
        <v>112</v>
      </c>
      <c r="B10" s="201" t="s">
        <v>157</v>
      </c>
      <c r="C10" s="154"/>
    </row>
    <row r="11" spans="1:3" s="199" customFormat="1" ht="12" customHeight="1" thickBot="1" x14ac:dyDescent="0.25">
      <c r="A11" s="14" t="s">
        <v>73</v>
      </c>
      <c r="B11" s="202" t="s">
        <v>158</v>
      </c>
      <c r="C11" s="154"/>
    </row>
    <row r="12" spans="1:3" s="199" customFormat="1" ht="12" customHeight="1" thickBot="1" x14ac:dyDescent="0.25">
      <c r="A12" s="18" t="s">
        <v>7</v>
      </c>
      <c r="B12" s="147" t="s">
        <v>159</v>
      </c>
      <c r="C12" s="152">
        <f>+C13+C14+C15+C16+C17</f>
        <v>0</v>
      </c>
    </row>
    <row r="13" spans="1:3" s="199" customFormat="1" ht="12" customHeight="1" x14ac:dyDescent="0.2">
      <c r="A13" s="13" t="s">
        <v>75</v>
      </c>
      <c r="B13" s="200" t="s">
        <v>160</v>
      </c>
      <c r="C13" s="155"/>
    </row>
    <row r="14" spans="1:3" s="199" customFormat="1" ht="12" customHeight="1" x14ac:dyDescent="0.2">
      <c r="A14" s="12" t="s">
        <v>76</v>
      </c>
      <c r="B14" s="201" t="s">
        <v>161</v>
      </c>
      <c r="C14" s="154"/>
    </row>
    <row r="15" spans="1:3" s="199" customFormat="1" ht="12" customHeight="1" x14ac:dyDescent="0.2">
      <c r="A15" s="12" t="s">
        <v>77</v>
      </c>
      <c r="B15" s="201" t="s">
        <v>335</v>
      </c>
      <c r="C15" s="154"/>
    </row>
    <row r="16" spans="1:3" s="199" customFormat="1" ht="12" customHeight="1" x14ac:dyDescent="0.2">
      <c r="A16" s="12" t="s">
        <v>78</v>
      </c>
      <c r="B16" s="201" t="s">
        <v>336</v>
      </c>
      <c r="C16" s="154"/>
    </row>
    <row r="17" spans="1:3" s="199" customFormat="1" ht="12" customHeight="1" x14ac:dyDescent="0.2">
      <c r="A17" s="12" t="s">
        <v>79</v>
      </c>
      <c r="B17" s="201" t="s">
        <v>162</v>
      </c>
      <c r="C17" s="154"/>
    </row>
    <row r="18" spans="1:3" s="199" customFormat="1" ht="12" customHeight="1" thickBot="1" x14ac:dyDescent="0.25">
      <c r="A18" s="14" t="s">
        <v>85</v>
      </c>
      <c r="B18" s="202" t="s">
        <v>163</v>
      </c>
      <c r="C18" s="156"/>
    </row>
    <row r="19" spans="1:3" s="199" customFormat="1" ht="12" customHeight="1" thickBot="1" x14ac:dyDescent="0.25">
      <c r="A19" s="18" t="s">
        <v>8</v>
      </c>
      <c r="B19" s="19" t="s">
        <v>164</v>
      </c>
      <c r="C19" s="152">
        <f>+C20+C21+C22+C23+C24</f>
        <v>0</v>
      </c>
    </row>
    <row r="20" spans="1:3" s="199" customFormat="1" ht="12" customHeight="1" x14ac:dyDescent="0.2">
      <c r="A20" s="13" t="s">
        <v>58</v>
      </c>
      <c r="B20" s="200" t="s">
        <v>165</v>
      </c>
      <c r="C20" s="155"/>
    </row>
    <row r="21" spans="1:3" s="199" customFormat="1" ht="12" customHeight="1" x14ac:dyDescent="0.2">
      <c r="A21" s="12" t="s">
        <v>59</v>
      </c>
      <c r="B21" s="201" t="s">
        <v>166</v>
      </c>
      <c r="C21" s="154"/>
    </row>
    <row r="22" spans="1:3" s="199" customFormat="1" ht="12" customHeight="1" x14ac:dyDescent="0.2">
      <c r="A22" s="12" t="s">
        <v>60</v>
      </c>
      <c r="B22" s="201" t="s">
        <v>337</v>
      </c>
      <c r="C22" s="154"/>
    </row>
    <row r="23" spans="1:3" s="199" customFormat="1" ht="12" customHeight="1" x14ac:dyDescent="0.2">
      <c r="A23" s="12" t="s">
        <v>61</v>
      </c>
      <c r="B23" s="201" t="s">
        <v>338</v>
      </c>
      <c r="C23" s="154"/>
    </row>
    <row r="24" spans="1:3" s="199" customFormat="1" ht="12" customHeight="1" x14ac:dyDescent="0.2">
      <c r="A24" s="12" t="s">
        <v>119</v>
      </c>
      <c r="B24" s="201" t="s">
        <v>167</v>
      </c>
      <c r="C24" s="154"/>
    </row>
    <row r="25" spans="1:3" s="199" customFormat="1" ht="12" customHeight="1" thickBot="1" x14ac:dyDescent="0.25">
      <c r="A25" s="14" t="s">
        <v>120</v>
      </c>
      <c r="B25" s="202" t="s">
        <v>168</v>
      </c>
      <c r="C25" s="156"/>
    </row>
    <row r="26" spans="1:3" s="199" customFormat="1" ht="12" customHeight="1" thickBot="1" x14ac:dyDescent="0.25">
      <c r="A26" s="18" t="s">
        <v>121</v>
      </c>
      <c r="B26" s="19" t="s">
        <v>169</v>
      </c>
      <c r="C26" s="158">
        <f>+C27+C30+C31+C32</f>
        <v>0</v>
      </c>
    </row>
    <row r="27" spans="1:3" s="199" customFormat="1" ht="12" customHeight="1" x14ac:dyDescent="0.2">
      <c r="A27" s="13" t="s">
        <v>170</v>
      </c>
      <c r="B27" s="200" t="s">
        <v>176</v>
      </c>
      <c r="C27" s="195">
        <f>+C28+C29</f>
        <v>0</v>
      </c>
    </row>
    <row r="28" spans="1:3" s="199" customFormat="1" ht="12" customHeight="1" x14ac:dyDescent="0.2">
      <c r="A28" s="12" t="s">
        <v>171</v>
      </c>
      <c r="B28" s="201" t="s">
        <v>177</v>
      </c>
      <c r="C28" s="154"/>
    </row>
    <row r="29" spans="1:3" s="199" customFormat="1" ht="12" customHeight="1" x14ac:dyDescent="0.2">
      <c r="A29" s="12" t="s">
        <v>172</v>
      </c>
      <c r="B29" s="201" t="s">
        <v>178</v>
      </c>
      <c r="C29" s="154"/>
    </row>
    <row r="30" spans="1:3" s="199" customFormat="1" ht="12" customHeight="1" x14ac:dyDescent="0.2">
      <c r="A30" s="12" t="s">
        <v>173</v>
      </c>
      <c r="B30" s="201" t="s">
        <v>179</v>
      </c>
      <c r="C30" s="154"/>
    </row>
    <row r="31" spans="1:3" s="199" customFormat="1" ht="12" customHeight="1" x14ac:dyDescent="0.2">
      <c r="A31" s="12" t="s">
        <v>174</v>
      </c>
      <c r="B31" s="201" t="s">
        <v>180</v>
      </c>
      <c r="C31" s="154"/>
    </row>
    <row r="32" spans="1:3" s="199" customFormat="1" ht="12" customHeight="1" thickBot="1" x14ac:dyDescent="0.25">
      <c r="A32" s="14" t="s">
        <v>175</v>
      </c>
      <c r="B32" s="202" t="s">
        <v>181</v>
      </c>
      <c r="C32" s="156"/>
    </row>
    <row r="33" spans="1:3" s="199" customFormat="1" ht="12" customHeight="1" thickBot="1" x14ac:dyDescent="0.25">
      <c r="A33" s="18" t="s">
        <v>10</v>
      </c>
      <c r="B33" s="19" t="s">
        <v>182</v>
      </c>
      <c r="C33" s="152">
        <f>SUM(C34:C43)</f>
        <v>102000</v>
      </c>
    </row>
    <row r="34" spans="1:3" s="199" customFormat="1" ht="12" customHeight="1" x14ac:dyDescent="0.2">
      <c r="A34" s="13" t="s">
        <v>62</v>
      </c>
      <c r="B34" s="200" t="s">
        <v>185</v>
      </c>
      <c r="C34" s="155"/>
    </row>
    <row r="35" spans="1:3" s="199" customFormat="1" ht="12" customHeight="1" x14ac:dyDescent="0.2">
      <c r="A35" s="12" t="s">
        <v>63</v>
      </c>
      <c r="B35" s="201" t="s">
        <v>186</v>
      </c>
      <c r="C35" s="154">
        <v>100000</v>
      </c>
    </row>
    <row r="36" spans="1:3" s="199" customFormat="1" ht="12" customHeight="1" x14ac:dyDescent="0.2">
      <c r="A36" s="12" t="s">
        <v>64</v>
      </c>
      <c r="B36" s="201" t="s">
        <v>187</v>
      </c>
      <c r="C36" s="154"/>
    </row>
    <row r="37" spans="1:3" s="199" customFormat="1" ht="12" customHeight="1" x14ac:dyDescent="0.2">
      <c r="A37" s="12" t="s">
        <v>122</v>
      </c>
      <c r="B37" s="201" t="s">
        <v>188</v>
      </c>
      <c r="C37" s="154"/>
    </row>
    <row r="38" spans="1:3" s="199" customFormat="1" ht="12" customHeight="1" x14ac:dyDescent="0.2">
      <c r="A38" s="12" t="s">
        <v>123</v>
      </c>
      <c r="B38" s="201" t="s">
        <v>189</v>
      </c>
      <c r="C38" s="154"/>
    </row>
    <row r="39" spans="1:3" s="199" customFormat="1" ht="12" customHeight="1" x14ac:dyDescent="0.2">
      <c r="A39" s="12" t="s">
        <v>124</v>
      </c>
      <c r="B39" s="201" t="s">
        <v>190</v>
      </c>
      <c r="C39" s="154"/>
    </row>
    <row r="40" spans="1:3" s="199" customFormat="1" ht="12" customHeight="1" x14ac:dyDescent="0.2">
      <c r="A40" s="12" t="s">
        <v>125</v>
      </c>
      <c r="B40" s="201" t="s">
        <v>191</v>
      </c>
      <c r="C40" s="154"/>
    </row>
    <row r="41" spans="1:3" s="199" customFormat="1" ht="12" customHeight="1" x14ac:dyDescent="0.2">
      <c r="A41" s="12" t="s">
        <v>126</v>
      </c>
      <c r="B41" s="201" t="s">
        <v>192</v>
      </c>
      <c r="C41" s="154">
        <v>2000</v>
      </c>
    </row>
    <row r="42" spans="1:3" s="199" customFormat="1" ht="12" customHeight="1" x14ac:dyDescent="0.2">
      <c r="A42" s="12" t="s">
        <v>183</v>
      </c>
      <c r="B42" s="201" t="s">
        <v>193</v>
      </c>
      <c r="C42" s="157"/>
    </row>
    <row r="43" spans="1:3" s="199" customFormat="1" ht="12" customHeight="1" thickBot="1" x14ac:dyDescent="0.25">
      <c r="A43" s="14" t="s">
        <v>184</v>
      </c>
      <c r="B43" s="202" t="s">
        <v>194</v>
      </c>
      <c r="C43" s="188"/>
    </row>
    <row r="44" spans="1:3" s="199" customFormat="1" ht="12" customHeight="1" thickBot="1" x14ac:dyDescent="0.25">
      <c r="A44" s="18" t="s">
        <v>11</v>
      </c>
      <c r="B44" s="19" t="s">
        <v>195</v>
      </c>
      <c r="C44" s="152">
        <f>SUM(C45:C49)</f>
        <v>0</v>
      </c>
    </row>
    <row r="45" spans="1:3" s="199" customFormat="1" ht="12" customHeight="1" x14ac:dyDescent="0.2">
      <c r="A45" s="13" t="s">
        <v>65</v>
      </c>
      <c r="B45" s="200" t="s">
        <v>199</v>
      </c>
      <c r="C45" s="231"/>
    </row>
    <row r="46" spans="1:3" s="199" customFormat="1" ht="12" customHeight="1" x14ac:dyDescent="0.2">
      <c r="A46" s="12" t="s">
        <v>66</v>
      </c>
      <c r="B46" s="201" t="s">
        <v>200</v>
      </c>
      <c r="C46" s="157"/>
    </row>
    <row r="47" spans="1:3" s="199" customFormat="1" ht="12" customHeight="1" x14ac:dyDescent="0.2">
      <c r="A47" s="12" t="s">
        <v>196</v>
      </c>
      <c r="B47" s="201" t="s">
        <v>201</v>
      </c>
      <c r="C47" s="157"/>
    </row>
    <row r="48" spans="1:3" s="199" customFormat="1" ht="12" customHeight="1" x14ac:dyDescent="0.2">
      <c r="A48" s="12" t="s">
        <v>197</v>
      </c>
      <c r="B48" s="201" t="s">
        <v>202</v>
      </c>
      <c r="C48" s="157"/>
    </row>
    <row r="49" spans="1:3" s="199" customFormat="1" ht="12" customHeight="1" thickBot="1" x14ac:dyDescent="0.25">
      <c r="A49" s="14" t="s">
        <v>198</v>
      </c>
      <c r="B49" s="202" t="s">
        <v>203</v>
      </c>
      <c r="C49" s="188"/>
    </row>
    <row r="50" spans="1:3" s="199" customFormat="1" ht="12" customHeight="1" thickBot="1" x14ac:dyDescent="0.25">
      <c r="A50" s="18" t="s">
        <v>127</v>
      </c>
      <c r="B50" s="19" t="s">
        <v>204</v>
      </c>
      <c r="C50" s="152">
        <f>SUM(C51:C53)</f>
        <v>0</v>
      </c>
    </row>
    <row r="51" spans="1:3" s="199" customFormat="1" ht="12" customHeight="1" x14ac:dyDescent="0.2">
      <c r="A51" s="13" t="s">
        <v>67</v>
      </c>
      <c r="B51" s="200" t="s">
        <v>205</v>
      </c>
      <c r="C51" s="155"/>
    </row>
    <row r="52" spans="1:3" s="199" customFormat="1" ht="12" customHeight="1" x14ac:dyDescent="0.2">
      <c r="A52" s="12" t="s">
        <v>68</v>
      </c>
      <c r="B52" s="201" t="s">
        <v>339</v>
      </c>
      <c r="C52" s="154"/>
    </row>
    <row r="53" spans="1:3" s="199" customFormat="1" ht="12" customHeight="1" x14ac:dyDescent="0.2">
      <c r="A53" s="12" t="s">
        <v>209</v>
      </c>
      <c r="B53" s="201" t="s">
        <v>207</v>
      </c>
      <c r="C53" s="154"/>
    </row>
    <row r="54" spans="1:3" s="199" customFormat="1" ht="12" customHeight="1" thickBot="1" x14ac:dyDescent="0.25">
      <c r="A54" s="14" t="s">
        <v>210</v>
      </c>
      <c r="B54" s="202" t="s">
        <v>208</v>
      </c>
      <c r="C54" s="156"/>
    </row>
    <row r="55" spans="1:3" s="199" customFormat="1" ht="12" customHeight="1" thickBot="1" x14ac:dyDescent="0.25">
      <c r="A55" s="18" t="s">
        <v>13</v>
      </c>
      <c r="B55" s="147" t="s">
        <v>211</v>
      </c>
      <c r="C55" s="152">
        <f>SUM(C56:C58)</f>
        <v>0</v>
      </c>
    </row>
    <row r="56" spans="1:3" s="199" customFormat="1" ht="12" customHeight="1" x14ac:dyDescent="0.2">
      <c r="A56" s="13" t="s">
        <v>128</v>
      </c>
      <c r="B56" s="200" t="s">
        <v>213</v>
      </c>
      <c r="C56" s="157"/>
    </row>
    <row r="57" spans="1:3" s="199" customFormat="1" ht="12" customHeight="1" x14ac:dyDescent="0.2">
      <c r="A57" s="12" t="s">
        <v>129</v>
      </c>
      <c r="B57" s="201" t="s">
        <v>340</v>
      </c>
      <c r="C57" s="157"/>
    </row>
    <row r="58" spans="1:3" s="199" customFormat="1" ht="12" customHeight="1" x14ac:dyDescent="0.2">
      <c r="A58" s="12" t="s">
        <v>147</v>
      </c>
      <c r="B58" s="201" t="s">
        <v>214</v>
      </c>
      <c r="C58" s="157"/>
    </row>
    <row r="59" spans="1:3" s="199" customFormat="1" ht="12" customHeight="1" thickBot="1" x14ac:dyDescent="0.25">
      <c r="A59" s="14" t="s">
        <v>212</v>
      </c>
      <c r="B59" s="202" t="s">
        <v>215</v>
      </c>
      <c r="C59" s="157"/>
    </row>
    <row r="60" spans="1:3" s="199" customFormat="1" ht="12" customHeight="1" thickBot="1" x14ac:dyDescent="0.25">
      <c r="A60" s="18" t="s">
        <v>14</v>
      </c>
      <c r="B60" s="19" t="s">
        <v>216</v>
      </c>
      <c r="C60" s="158">
        <f>+C5+C12+C19+C26+C33+C44+C50+C55</f>
        <v>102000</v>
      </c>
    </row>
    <row r="61" spans="1:3" s="199" customFormat="1" ht="12" customHeight="1" thickBot="1" x14ac:dyDescent="0.25">
      <c r="A61" s="203" t="s">
        <v>217</v>
      </c>
      <c r="B61" s="147" t="s">
        <v>218</v>
      </c>
      <c r="C61" s="152">
        <f>SUM(C62:C64)</f>
        <v>0</v>
      </c>
    </row>
    <row r="62" spans="1:3" s="199" customFormat="1" ht="12" customHeight="1" x14ac:dyDescent="0.2">
      <c r="A62" s="13" t="s">
        <v>251</v>
      </c>
      <c r="B62" s="200" t="s">
        <v>219</v>
      </c>
      <c r="C62" s="157"/>
    </row>
    <row r="63" spans="1:3" s="199" customFormat="1" ht="12" customHeight="1" x14ac:dyDescent="0.2">
      <c r="A63" s="12" t="s">
        <v>260</v>
      </c>
      <c r="B63" s="201" t="s">
        <v>220</v>
      </c>
      <c r="C63" s="157"/>
    </row>
    <row r="64" spans="1:3" s="199" customFormat="1" ht="12" customHeight="1" thickBot="1" x14ac:dyDescent="0.25">
      <c r="A64" s="14" t="s">
        <v>261</v>
      </c>
      <c r="B64" s="204" t="s">
        <v>221</v>
      </c>
      <c r="C64" s="157"/>
    </row>
    <row r="65" spans="1:3" s="199" customFormat="1" ht="12" customHeight="1" thickBot="1" x14ac:dyDescent="0.25">
      <c r="A65" s="203" t="s">
        <v>222</v>
      </c>
      <c r="B65" s="147" t="s">
        <v>223</v>
      </c>
      <c r="C65" s="152">
        <f>SUM(C66:C69)</f>
        <v>0</v>
      </c>
    </row>
    <row r="66" spans="1:3" s="199" customFormat="1" ht="12" customHeight="1" x14ac:dyDescent="0.2">
      <c r="A66" s="13" t="s">
        <v>113</v>
      </c>
      <c r="B66" s="200" t="s">
        <v>224</v>
      </c>
      <c r="C66" s="157"/>
    </row>
    <row r="67" spans="1:3" s="199" customFormat="1" ht="12" customHeight="1" x14ac:dyDescent="0.2">
      <c r="A67" s="12" t="s">
        <v>114</v>
      </c>
      <c r="B67" s="201" t="s">
        <v>225</v>
      </c>
      <c r="C67" s="157"/>
    </row>
    <row r="68" spans="1:3" s="199" customFormat="1" ht="12" customHeight="1" x14ac:dyDescent="0.2">
      <c r="A68" s="12" t="s">
        <v>252</v>
      </c>
      <c r="B68" s="201" t="s">
        <v>226</v>
      </c>
      <c r="C68" s="157"/>
    </row>
    <row r="69" spans="1:3" s="199" customFormat="1" ht="12" customHeight="1" thickBot="1" x14ac:dyDescent="0.25">
      <c r="A69" s="14" t="s">
        <v>253</v>
      </c>
      <c r="B69" s="202" t="s">
        <v>227</v>
      </c>
      <c r="C69" s="157"/>
    </row>
    <row r="70" spans="1:3" s="199" customFormat="1" ht="12" customHeight="1" thickBot="1" x14ac:dyDescent="0.25">
      <c r="A70" s="203" t="s">
        <v>228</v>
      </c>
      <c r="B70" s="147" t="s">
        <v>229</v>
      </c>
      <c r="C70" s="152">
        <f>SUM(C71:C72)</f>
        <v>46699880</v>
      </c>
    </row>
    <row r="71" spans="1:3" s="199" customFormat="1" ht="12" customHeight="1" x14ac:dyDescent="0.2">
      <c r="A71" s="13" t="s">
        <v>254</v>
      </c>
      <c r="B71" s="200" t="s">
        <v>230</v>
      </c>
      <c r="C71" s="157">
        <v>475062</v>
      </c>
    </row>
    <row r="72" spans="1:3" s="199" customFormat="1" ht="12" customHeight="1" thickBot="1" x14ac:dyDescent="0.25">
      <c r="A72" s="14" t="s">
        <v>255</v>
      </c>
      <c r="B72" s="202" t="s">
        <v>356</v>
      </c>
      <c r="C72" s="157">
        <v>46224818</v>
      </c>
    </row>
    <row r="73" spans="1:3" s="199" customFormat="1" ht="12" customHeight="1" thickBot="1" x14ac:dyDescent="0.25">
      <c r="A73" s="203" t="s">
        <v>232</v>
      </c>
      <c r="B73" s="147" t="s">
        <v>233</v>
      </c>
      <c r="C73" s="152">
        <f>SUM(C74:C76)</f>
        <v>0</v>
      </c>
    </row>
    <row r="74" spans="1:3" s="199" customFormat="1" ht="12" customHeight="1" x14ac:dyDescent="0.2">
      <c r="A74" s="13" t="s">
        <v>256</v>
      </c>
      <c r="B74" s="200" t="s">
        <v>234</v>
      </c>
      <c r="C74" s="157"/>
    </row>
    <row r="75" spans="1:3" s="199" customFormat="1" ht="12" customHeight="1" x14ac:dyDescent="0.2">
      <c r="A75" s="12" t="s">
        <v>257</v>
      </c>
      <c r="B75" s="201" t="s">
        <v>235</v>
      </c>
      <c r="C75" s="157"/>
    </row>
    <row r="76" spans="1:3" s="199" customFormat="1" ht="12" customHeight="1" thickBot="1" x14ac:dyDescent="0.25">
      <c r="A76" s="14" t="s">
        <v>258</v>
      </c>
      <c r="B76" s="202" t="s">
        <v>236</v>
      </c>
      <c r="C76" s="157"/>
    </row>
    <row r="77" spans="1:3" s="199" customFormat="1" ht="12" customHeight="1" thickBot="1" x14ac:dyDescent="0.25">
      <c r="A77" s="203" t="s">
        <v>237</v>
      </c>
      <c r="B77" s="147" t="s">
        <v>259</v>
      </c>
      <c r="C77" s="152">
        <f>SUM(C78:C81)</f>
        <v>0</v>
      </c>
    </row>
    <row r="78" spans="1:3" s="199" customFormat="1" ht="12" customHeight="1" x14ac:dyDescent="0.2">
      <c r="A78" s="205" t="s">
        <v>238</v>
      </c>
      <c r="B78" s="200" t="s">
        <v>239</v>
      </c>
      <c r="C78" s="157"/>
    </row>
    <row r="79" spans="1:3" s="199" customFormat="1" ht="12" customHeight="1" x14ac:dyDescent="0.2">
      <c r="A79" s="206" t="s">
        <v>240</v>
      </c>
      <c r="B79" s="201" t="s">
        <v>241</v>
      </c>
      <c r="C79" s="157"/>
    </row>
    <row r="80" spans="1:3" s="199" customFormat="1" ht="12" customHeight="1" x14ac:dyDescent="0.2">
      <c r="A80" s="206" t="s">
        <v>242</v>
      </c>
      <c r="B80" s="201" t="s">
        <v>243</v>
      </c>
      <c r="C80" s="157"/>
    </row>
    <row r="81" spans="1:3" s="199" customFormat="1" ht="12" customHeight="1" thickBot="1" x14ac:dyDescent="0.25">
      <c r="A81" s="207" t="s">
        <v>244</v>
      </c>
      <c r="B81" s="202" t="s">
        <v>245</v>
      </c>
      <c r="C81" s="157"/>
    </row>
    <row r="82" spans="1:3" s="199" customFormat="1" ht="13.5" customHeight="1" thickBot="1" x14ac:dyDescent="0.25">
      <c r="A82" s="203" t="s">
        <v>246</v>
      </c>
      <c r="B82" s="147" t="s">
        <v>247</v>
      </c>
      <c r="C82" s="232"/>
    </row>
    <row r="83" spans="1:3" s="199" customFormat="1" ht="15.75" customHeight="1" thickBot="1" x14ac:dyDescent="0.25">
      <c r="A83" s="203" t="s">
        <v>248</v>
      </c>
      <c r="B83" s="208" t="s">
        <v>249</v>
      </c>
      <c r="C83" s="158">
        <f>+C61+C65+C70+C73+C77+C82</f>
        <v>46699880</v>
      </c>
    </row>
    <row r="84" spans="1:3" s="199" customFormat="1" ht="16.5" customHeight="1" thickBot="1" x14ac:dyDescent="0.25">
      <c r="A84" s="209" t="s">
        <v>262</v>
      </c>
      <c r="B84" s="210" t="s">
        <v>250</v>
      </c>
      <c r="C84" s="158">
        <f>+C60+C83</f>
        <v>46801880</v>
      </c>
    </row>
    <row r="85" spans="1:3" s="199" customFormat="1" ht="83.25" customHeight="1" x14ac:dyDescent="0.2">
      <c r="A85" s="3"/>
      <c r="B85" s="4"/>
      <c r="C85" s="159"/>
    </row>
    <row r="86" spans="1:3" ht="16.5" customHeight="1" x14ac:dyDescent="0.25">
      <c r="A86" s="260" t="s">
        <v>35</v>
      </c>
      <c r="B86" s="260"/>
      <c r="C86" s="260"/>
    </row>
    <row r="87" spans="1:3" s="211" customFormat="1" ht="16.5" customHeight="1" thickBot="1" x14ac:dyDescent="0.3">
      <c r="A87" s="262" t="s">
        <v>117</v>
      </c>
      <c r="B87" s="262"/>
      <c r="C87" s="87" t="s">
        <v>146</v>
      </c>
    </row>
    <row r="88" spans="1:3" ht="38.1" customHeight="1" thickBot="1" x14ac:dyDescent="0.3">
      <c r="A88" s="21" t="s">
        <v>56</v>
      </c>
      <c r="B88" s="22" t="s">
        <v>36</v>
      </c>
      <c r="C88" s="36" t="s">
        <v>357</v>
      </c>
    </row>
    <row r="89" spans="1:3" s="198" customFormat="1" ht="12" customHeight="1" thickBot="1" x14ac:dyDescent="0.25">
      <c r="A89" s="32">
        <v>1</v>
      </c>
      <c r="B89" s="33">
        <v>2</v>
      </c>
      <c r="C89" s="34">
        <v>3</v>
      </c>
    </row>
    <row r="90" spans="1:3" ht="12" customHeight="1" thickBot="1" x14ac:dyDescent="0.3">
      <c r="A90" s="20" t="s">
        <v>6</v>
      </c>
      <c r="B90" s="26" t="s">
        <v>265</v>
      </c>
      <c r="C90" s="151">
        <f>SUM(C91:C95)</f>
        <v>46601880</v>
      </c>
    </row>
    <row r="91" spans="1:3" ht="12" customHeight="1" x14ac:dyDescent="0.25">
      <c r="A91" s="15" t="s">
        <v>69</v>
      </c>
      <c r="B91" s="8" t="s">
        <v>37</v>
      </c>
      <c r="C91" s="153">
        <v>32694000</v>
      </c>
    </row>
    <row r="92" spans="1:3" ht="12" customHeight="1" x14ac:dyDescent="0.25">
      <c r="A92" s="12" t="s">
        <v>70</v>
      </c>
      <c r="B92" s="6" t="s">
        <v>130</v>
      </c>
      <c r="C92" s="154">
        <v>7572880</v>
      </c>
    </row>
    <row r="93" spans="1:3" ht="12" customHeight="1" x14ac:dyDescent="0.25">
      <c r="A93" s="12" t="s">
        <v>71</v>
      </c>
      <c r="B93" s="6" t="s">
        <v>104</v>
      </c>
      <c r="C93" s="156">
        <v>6335000</v>
      </c>
    </row>
    <row r="94" spans="1:3" ht="12" customHeight="1" x14ac:dyDescent="0.25">
      <c r="A94" s="12" t="s">
        <v>72</v>
      </c>
      <c r="B94" s="9" t="s">
        <v>131</v>
      </c>
      <c r="C94" s="156"/>
    </row>
    <row r="95" spans="1:3" ht="12" customHeight="1" x14ac:dyDescent="0.25">
      <c r="A95" s="12" t="s">
        <v>80</v>
      </c>
      <c r="B95" s="17" t="s">
        <v>132</v>
      </c>
      <c r="C95" s="156"/>
    </row>
    <row r="96" spans="1:3" ht="12" customHeight="1" x14ac:dyDescent="0.25">
      <c r="A96" s="12" t="s">
        <v>73</v>
      </c>
      <c r="B96" s="6" t="s">
        <v>266</v>
      </c>
      <c r="C96" s="156"/>
    </row>
    <row r="97" spans="1:3" ht="12" customHeight="1" x14ac:dyDescent="0.25">
      <c r="A97" s="12" t="s">
        <v>74</v>
      </c>
      <c r="B97" s="88" t="s">
        <v>267</v>
      </c>
      <c r="C97" s="156"/>
    </row>
    <row r="98" spans="1:3" ht="12" customHeight="1" x14ac:dyDescent="0.25">
      <c r="A98" s="12" t="s">
        <v>81</v>
      </c>
      <c r="B98" s="89" t="s">
        <v>268</v>
      </c>
      <c r="C98" s="156"/>
    </row>
    <row r="99" spans="1:3" ht="12" customHeight="1" x14ac:dyDescent="0.25">
      <c r="A99" s="12" t="s">
        <v>82</v>
      </c>
      <c r="B99" s="89" t="s">
        <v>269</v>
      </c>
      <c r="C99" s="156"/>
    </row>
    <row r="100" spans="1:3" ht="12" customHeight="1" x14ac:dyDescent="0.25">
      <c r="A100" s="12" t="s">
        <v>83</v>
      </c>
      <c r="B100" s="88" t="s">
        <v>270</v>
      </c>
      <c r="C100" s="156"/>
    </row>
    <row r="101" spans="1:3" ht="12" customHeight="1" x14ac:dyDescent="0.25">
      <c r="A101" s="12" t="s">
        <v>84</v>
      </c>
      <c r="B101" s="88" t="s">
        <v>271</v>
      </c>
      <c r="C101" s="156"/>
    </row>
    <row r="102" spans="1:3" ht="12" customHeight="1" x14ac:dyDescent="0.25">
      <c r="A102" s="12" t="s">
        <v>86</v>
      </c>
      <c r="B102" s="89" t="s">
        <v>272</v>
      </c>
      <c r="C102" s="156"/>
    </row>
    <row r="103" spans="1:3" ht="12" customHeight="1" x14ac:dyDescent="0.25">
      <c r="A103" s="11" t="s">
        <v>133</v>
      </c>
      <c r="B103" s="90" t="s">
        <v>273</v>
      </c>
      <c r="C103" s="156"/>
    </row>
    <row r="104" spans="1:3" ht="12" customHeight="1" x14ac:dyDescent="0.25">
      <c r="A104" s="12" t="s">
        <v>263</v>
      </c>
      <c r="B104" s="90" t="s">
        <v>274</v>
      </c>
      <c r="C104" s="156"/>
    </row>
    <row r="105" spans="1:3" ht="12" customHeight="1" thickBot="1" x14ac:dyDescent="0.3">
      <c r="A105" s="16" t="s">
        <v>264</v>
      </c>
      <c r="B105" s="91" t="s">
        <v>275</v>
      </c>
      <c r="C105" s="160"/>
    </row>
    <row r="106" spans="1:3" ht="12" customHeight="1" thickBot="1" x14ac:dyDescent="0.3">
      <c r="A106" s="18" t="s">
        <v>7</v>
      </c>
      <c r="B106" s="25" t="s">
        <v>276</v>
      </c>
      <c r="C106" s="152">
        <f>+C107+C109+C111</f>
        <v>0</v>
      </c>
    </row>
    <row r="107" spans="1:3" ht="12" customHeight="1" x14ac:dyDescent="0.25">
      <c r="A107" s="13" t="s">
        <v>75</v>
      </c>
      <c r="B107" s="6" t="s">
        <v>145</v>
      </c>
      <c r="C107" s="155"/>
    </row>
    <row r="108" spans="1:3" ht="12" customHeight="1" x14ac:dyDescent="0.25">
      <c r="A108" s="13" t="s">
        <v>76</v>
      </c>
      <c r="B108" s="10" t="s">
        <v>280</v>
      </c>
      <c r="C108" s="155"/>
    </row>
    <row r="109" spans="1:3" ht="12" customHeight="1" x14ac:dyDescent="0.25">
      <c r="A109" s="13" t="s">
        <v>77</v>
      </c>
      <c r="B109" s="10" t="s">
        <v>134</v>
      </c>
      <c r="C109" s="154"/>
    </row>
    <row r="110" spans="1:3" ht="12" customHeight="1" x14ac:dyDescent="0.25">
      <c r="A110" s="13" t="s">
        <v>78</v>
      </c>
      <c r="B110" s="10" t="s">
        <v>281</v>
      </c>
      <c r="C110" s="144"/>
    </row>
    <row r="111" spans="1:3" ht="12" customHeight="1" x14ac:dyDescent="0.25">
      <c r="A111" s="13" t="s">
        <v>79</v>
      </c>
      <c r="B111" s="149" t="s">
        <v>148</v>
      </c>
      <c r="C111" s="144"/>
    </row>
    <row r="112" spans="1:3" ht="12" customHeight="1" x14ac:dyDescent="0.25">
      <c r="A112" s="13" t="s">
        <v>85</v>
      </c>
      <c r="B112" s="148" t="s">
        <v>341</v>
      </c>
      <c r="C112" s="144"/>
    </row>
    <row r="113" spans="1:3" ht="12" customHeight="1" x14ac:dyDescent="0.25">
      <c r="A113" s="13" t="s">
        <v>87</v>
      </c>
      <c r="B113" s="196" t="s">
        <v>286</v>
      </c>
      <c r="C113" s="144"/>
    </row>
    <row r="114" spans="1:3" x14ac:dyDescent="0.25">
      <c r="A114" s="13" t="s">
        <v>135</v>
      </c>
      <c r="B114" s="89" t="s">
        <v>269</v>
      </c>
      <c r="C114" s="144"/>
    </row>
    <row r="115" spans="1:3" ht="12" customHeight="1" x14ac:dyDescent="0.25">
      <c r="A115" s="13" t="s">
        <v>136</v>
      </c>
      <c r="B115" s="89" t="s">
        <v>285</v>
      </c>
      <c r="C115" s="144"/>
    </row>
    <row r="116" spans="1:3" ht="12" customHeight="1" x14ac:dyDescent="0.25">
      <c r="A116" s="13" t="s">
        <v>137</v>
      </c>
      <c r="B116" s="89" t="s">
        <v>284</v>
      </c>
      <c r="C116" s="144"/>
    </row>
    <row r="117" spans="1:3" ht="12" customHeight="1" x14ac:dyDescent="0.25">
      <c r="A117" s="13" t="s">
        <v>277</v>
      </c>
      <c r="B117" s="89" t="s">
        <v>272</v>
      </c>
      <c r="C117" s="144"/>
    </row>
    <row r="118" spans="1:3" ht="12" customHeight="1" x14ac:dyDescent="0.25">
      <c r="A118" s="13" t="s">
        <v>278</v>
      </c>
      <c r="B118" s="89" t="s">
        <v>283</v>
      </c>
      <c r="C118" s="144"/>
    </row>
    <row r="119" spans="1:3" ht="16.5" thickBot="1" x14ac:dyDescent="0.3">
      <c r="A119" s="11" t="s">
        <v>279</v>
      </c>
      <c r="B119" s="89" t="s">
        <v>282</v>
      </c>
      <c r="C119" s="145"/>
    </row>
    <row r="120" spans="1:3" ht="12" customHeight="1" thickBot="1" x14ac:dyDescent="0.3">
      <c r="A120" s="18" t="s">
        <v>8</v>
      </c>
      <c r="B120" s="85" t="s">
        <v>287</v>
      </c>
      <c r="C120" s="152">
        <f>+C121+C122</f>
        <v>0</v>
      </c>
    </row>
    <row r="121" spans="1:3" ht="12" customHeight="1" x14ac:dyDescent="0.25">
      <c r="A121" s="13" t="s">
        <v>58</v>
      </c>
      <c r="B121" s="7" t="s">
        <v>47</v>
      </c>
      <c r="C121" s="155"/>
    </row>
    <row r="122" spans="1:3" ht="12" customHeight="1" thickBot="1" x14ac:dyDescent="0.3">
      <c r="A122" s="14" t="s">
        <v>59</v>
      </c>
      <c r="B122" s="10" t="s">
        <v>48</v>
      </c>
      <c r="C122" s="156"/>
    </row>
    <row r="123" spans="1:3" ht="12" customHeight="1" thickBot="1" x14ac:dyDescent="0.3">
      <c r="A123" s="18" t="s">
        <v>9</v>
      </c>
      <c r="B123" s="85" t="s">
        <v>288</v>
      </c>
      <c r="C123" s="152">
        <f>+C90+C106+C120</f>
        <v>46601880</v>
      </c>
    </row>
    <row r="124" spans="1:3" ht="12" customHeight="1" thickBot="1" x14ac:dyDescent="0.3">
      <c r="A124" s="18" t="s">
        <v>10</v>
      </c>
      <c r="B124" s="85" t="s">
        <v>289</v>
      </c>
      <c r="C124" s="152">
        <f>+C125+C126+C127</f>
        <v>0</v>
      </c>
    </row>
    <row r="125" spans="1:3" ht="12" customHeight="1" x14ac:dyDescent="0.25">
      <c r="A125" s="13" t="s">
        <v>62</v>
      </c>
      <c r="B125" s="7" t="s">
        <v>290</v>
      </c>
      <c r="C125" s="144"/>
    </row>
    <row r="126" spans="1:3" ht="12" customHeight="1" x14ac:dyDescent="0.25">
      <c r="A126" s="13" t="s">
        <v>63</v>
      </c>
      <c r="B126" s="7" t="s">
        <v>291</v>
      </c>
      <c r="C126" s="144"/>
    </row>
    <row r="127" spans="1:3" ht="12" customHeight="1" thickBot="1" x14ac:dyDescent="0.3">
      <c r="A127" s="11" t="s">
        <v>64</v>
      </c>
      <c r="B127" s="5" t="s">
        <v>292</v>
      </c>
      <c r="C127" s="144"/>
    </row>
    <row r="128" spans="1:3" ht="12" customHeight="1" thickBot="1" x14ac:dyDescent="0.3">
      <c r="A128" s="18" t="s">
        <v>11</v>
      </c>
      <c r="B128" s="85" t="s">
        <v>328</v>
      </c>
      <c r="C128" s="152">
        <f>+C129+C130+C131+C132</f>
        <v>0</v>
      </c>
    </row>
    <row r="129" spans="1:9" ht="12" customHeight="1" x14ac:dyDescent="0.25">
      <c r="A129" s="13" t="s">
        <v>65</v>
      </c>
      <c r="B129" s="7" t="s">
        <v>293</v>
      </c>
      <c r="C129" s="144"/>
    </row>
    <row r="130" spans="1:9" ht="12" customHeight="1" x14ac:dyDescent="0.25">
      <c r="A130" s="13" t="s">
        <v>66</v>
      </c>
      <c r="B130" s="7" t="s">
        <v>294</v>
      </c>
      <c r="C130" s="144"/>
    </row>
    <row r="131" spans="1:9" ht="12" customHeight="1" x14ac:dyDescent="0.25">
      <c r="A131" s="13" t="s">
        <v>196</v>
      </c>
      <c r="B131" s="7" t="s">
        <v>295</v>
      </c>
      <c r="C131" s="144"/>
    </row>
    <row r="132" spans="1:9" ht="12" customHeight="1" thickBot="1" x14ac:dyDescent="0.3">
      <c r="A132" s="11" t="s">
        <v>197</v>
      </c>
      <c r="B132" s="5" t="s">
        <v>296</v>
      </c>
      <c r="C132" s="144"/>
    </row>
    <row r="133" spans="1:9" ht="12" customHeight="1" thickBot="1" x14ac:dyDescent="0.3">
      <c r="A133" s="18" t="s">
        <v>12</v>
      </c>
      <c r="B133" s="85" t="s">
        <v>297</v>
      </c>
      <c r="C133" s="158">
        <f>+C134+C135+C136+C137</f>
        <v>0</v>
      </c>
    </row>
    <row r="134" spans="1:9" ht="12" customHeight="1" x14ac:dyDescent="0.25">
      <c r="A134" s="13" t="s">
        <v>67</v>
      </c>
      <c r="B134" s="7" t="s">
        <v>298</v>
      </c>
      <c r="C134" s="144"/>
    </row>
    <row r="135" spans="1:9" ht="12" customHeight="1" x14ac:dyDescent="0.25">
      <c r="A135" s="13" t="s">
        <v>68</v>
      </c>
      <c r="B135" s="7" t="s">
        <v>308</v>
      </c>
      <c r="C135" s="144"/>
    </row>
    <row r="136" spans="1:9" ht="12" customHeight="1" x14ac:dyDescent="0.25">
      <c r="A136" s="13" t="s">
        <v>209</v>
      </c>
      <c r="B136" s="7" t="s">
        <v>299</v>
      </c>
      <c r="C136" s="144"/>
    </row>
    <row r="137" spans="1:9" ht="12" customHeight="1" thickBot="1" x14ac:dyDescent="0.3">
      <c r="A137" s="11" t="s">
        <v>210</v>
      </c>
      <c r="B137" s="5" t="s">
        <v>300</v>
      </c>
      <c r="C137" s="144"/>
    </row>
    <row r="138" spans="1:9" ht="12" customHeight="1" thickBot="1" x14ac:dyDescent="0.3">
      <c r="A138" s="18" t="s">
        <v>13</v>
      </c>
      <c r="B138" s="85" t="s">
        <v>301</v>
      </c>
      <c r="C138" s="161">
        <f>+C139+C140+C141+C142</f>
        <v>0</v>
      </c>
    </row>
    <row r="139" spans="1:9" ht="12" customHeight="1" x14ac:dyDescent="0.25">
      <c r="A139" s="13" t="s">
        <v>128</v>
      </c>
      <c r="B139" s="7" t="s">
        <v>302</v>
      </c>
      <c r="C139" s="144"/>
    </row>
    <row r="140" spans="1:9" ht="12" customHeight="1" x14ac:dyDescent="0.25">
      <c r="A140" s="13" t="s">
        <v>129</v>
      </c>
      <c r="B140" s="7" t="s">
        <v>303</v>
      </c>
      <c r="C140" s="144"/>
    </row>
    <row r="141" spans="1:9" ht="12" customHeight="1" x14ac:dyDescent="0.25">
      <c r="A141" s="13" t="s">
        <v>147</v>
      </c>
      <c r="B141" s="7" t="s">
        <v>304</v>
      </c>
      <c r="C141" s="144"/>
    </row>
    <row r="142" spans="1:9" ht="12" customHeight="1" thickBot="1" x14ac:dyDescent="0.3">
      <c r="A142" s="13" t="s">
        <v>212</v>
      </c>
      <c r="B142" s="7" t="s">
        <v>305</v>
      </c>
      <c r="C142" s="144"/>
    </row>
    <row r="143" spans="1:9" ht="15" customHeight="1" thickBot="1" x14ac:dyDescent="0.3">
      <c r="A143" s="18" t="s">
        <v>14</v>
      </c>
      <c r="B143" s="85" t="s">
        <v>306</v>
      </c>
      <c r="C143" s="212">
        <f>+C124+C128+C133+C138</f>
        <v>0</v>
      </c>
      <c r="F143" s="213"/>
      <c r="G143" s="214"/>
      <c r="H143" s="214"/>
      <c r="I143" s="214"/>
    </row>
    <row r="144" spans="1:9" s="199" customFormat="1" ht="12.95" customHeight="1" thickBot="1" x14ac:dyDescent="0.25">
      <c r="A144" s="150" t="s">
        <v>15</v>
      </c>
      <c r="B144" s="179" t="s">
        <v>307</v>
      </c>
      <c r="C144" s="212">
        <f>+C123+C143</f>
        <v>46601880</v>
      </c>
    </row>
    <row r="145" spans="1:4" ht="7.5" customHeight="1" x14ac:dyDescent="0.25"/>
    <row r="146" spans="1:4" x14ac:dyDescent="0.25">
      <c r="A146" s="263" t="s">
        <v>309</v>
      </c>
      <c r="B146" s="263"/>
      <c r="C146" s="263"/>
    </row>
    <row r="147" spans="1:4" ht="15" customHeight="1" thickBot="1" x14ac:dyDescent="0.3">
      <c r="A147" s="261" t="s">
        <v>118</v>
      </c>
      <c r="B147" s="261"/>
      <c r="C147" s="162" t="s">
        <v>146</v>
      </c>
    </row>
    <row r="148" spans="1:4" ht="13.5" customHeight="1" thickBot="1" x14ac:dyDescent="0.3">
      <c r="A148" s="18">
        <v>1</v>
      </c>
      <c r="B148" s="25" t="s">
        <v>310</v>
      </c>
      <c r="C148" s="152">
        <f>+C60-C123</f>
        <v>-46499880</v>
      </c>
      <c r="D148" s="215"/>
    </row>
    <row r="149" spans="1:4" ht="27.75" customHeight="1" thickBot="1" x14ac:dyDescent="0.3">
      <c r="A149" s="18" t="s">
        <v>7</v>
      </c>
      <c r="B149" s="25" t="s">
        <v>311</v>
      </c>
      <c r="C149" s="152">
        <f>+C83-C143</f>
        <v>46699880</v>
      </c>
    </row>
  </sheetData>
  <mergeCells count="6">
    <mergeCell ref="A147:B147"/>
    <mergeCell ref="A1:C1"/>
    <mergeCell ref="A2:B2"/>
    <mergeCell ref="A86:C86"/>
    <mergeCell ref="A87:B87"/>
    <mergeCell ref="A146:C146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Szentgál KÖZSÉG .Önkormányzat
2017 ÉVI KÖLTSÉGVETÉS
ÁLLAMI (ÁLLAMIGAZGATÁSI) FELADATOK MÉRLEGE
&amp;R&amp;"Times New Roman CE,Félkövér dőlt"&amp;11 1.4. melléklet a 4/2017. (III.1.)nkormányzati rendelethez</oddHeader>
  </headerFooter>
  <rowBreaks count="1" manualBreakCount="1">
    <brk id="85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>
    <tabColor rgb="FF92D050"/>
  </sheetPr>
  <dimension ref="A1:F24"/>
  <sheetViews>
    <sheetView view="pageLayout" zoomScaleNormal="100" workbookViewId="0">
      <selection activeCell="D21" sqref="D20:D23"/>
    </sheetView>
  </sheetViews>
  <sheetFormatPr defaultRowHeight="12.75" x14ac:dyDescent="0.2"/>
  <cols>
    <col min="1" max="1" width="47.1640625" style="38" customWidth="1"/>
    <col min="2" max="2" width="15.6640625" style="37" customWidth="1"/>
    <col min="3" max="3" width="16.33203125" style="37" customWidth="1"/>
    <col min="4" max="4" width="18" style="37" customWidth="1"/>
    <col min="5" max="5" width="16.6640625" style="37" customWidth="1"/>
    <col min="6" max="6" width="18.83203125" style="50" customWidth="1"/>
    <col min="7" max="8" width="12.83203125" style="37" customWidth="1"/>
    <col min="9" max="9" width="13.83203125" style="37" customWidth="1"/>
    <col min="10" max="16384" width="9.33203125" style="37"/>
  </cols>
  <sheetData>
    <row r="1" spans="1:6" ht="25.5" customHeight="1" x14ac:dyDescent="0.2">
      <c r="A1" s="264" t="s">
        <v>0</v>
      </c>
      <c r="B1" s="264"/>
      <c r="C1" s="264"/>
      <c r="D1" s="264"/>
      <c r="E1" s="264"/>
      <c r="F1" s="264"/>
    </row>
    <row r="2" spans="1:6" ht="22.5" customHeight="1" thickBot="1" x14ac:dyDescent="0.3">
      <c r="A2" s="96"/>
      <c r="B2" s="50"/>
      <c r="C2" s="50"/>
      <c r="D2" s="50"/>
      <c r="E2" s="50"/>
      <c r="F2" s="45" t="s">
        <v>49</v>
      </c>
    </row>
    <row r="3" spans="1:6" s="39" customFormat="1" ht="44.25" customHeight="1" thickBot="1" x14ac:dyDescent="0.25">
      <c r="A3" s="97" t="s">
        <v>52</v>
      </c>
      <c r="B3" s="98" t="s">
        <v>53</v>
      </c>
      <c r="C3" s="98" t="s">
        <v>54</v>
      </c>
      <c r="D3" s="98" t="s">
        <v>365</v>
      </c>
      <c r="E3" s="98"/>
      <c r="F3" s="46"/>
    </row>
    <row r="4" spans="1:6" s="50" customFormat="1" ht="12" customHeight="1" thickBot="1" x14ac:dyDescent="0.25">
      <c r="A4" s="47">
        <v>1</v>
      </c>
      <c r="B4" s="48">
        <v>2</v>
      </c>
      <c r="C4" s="48">
        <v>3</v>
      </c>
      <c r="D4" s="48">
        <v>4</v>
      </c>
      <c r="E4" s="48">
        <v>5</v>
      </c>
      <c r="F4" s="49" t="s">
        <v>57</v>
      </c>
    </row>
    <row r="5" spans="1:6" ht="15.95" customHeight="1" x14ac:dyDescent="0.2">
      <c r="A5" s="233" t="s">
        <v>363</v>
      </c>
      <c r="B5" s="23">
        <v>3300000</v>
      </c>
      <c r="C5" s="235" t="s">
        <v>364</v>
      </c>
      <c r="D5" s="23">
        <v>3300000</v>
      </c>
      <c r="E5" s="23"/>
      <c r="F5" s="51">
        <f t="shared" ref="F5:F23" si="0">B5-D5-E5</f>
        <v>0</v>
      </c>
    </row>
    <row r="6" spans="1:6" ht="15.95" customHeight="1" x14ac:dyDescent="0.2">
      <c r="A6" s="233" t="s">
        <v>366</v>
      </c>
      <c r="B6" s="23">
        <v>4000000</v>
      </c>
      <c r="C6" s="235" t="s">
        <v>325</v>
      </c>
      <c r="D6" s="23">
        <v>4000000</v>
      </c>
      <c r="E6" s="23"/>
      <c r="F6" s="51">
        <f t="shared" si="0"/>
        <v>0</v>
      </c>
    </row>
    <row r="7" spans="1:6" ht="15.95" customHeight="1" x14ac:dyDescent="0.2">
      <c r="A7" s="233" t="s">
        <v>367</v>
      </c>
      <c r="B7" s="23">
        <v>2000000</v>
      </c>
      <c r="C7" s="235" t="s">
        <v>325</v>
      </c>
      <c r="D7" s="23">
        <v>2000000</v>
      </c>
      <c r="E7" s="23"/>
      <c r="F7" s="51">
        <f t="shared" si="0"/>
        <v>0</v>
      </c>
    </row>
    <row r="8" spans="1:6" ht="15.95" customHeight="1" x14ac:dyDescent="0.2">
      <c r="A8" s="234" t="s">
        <v>413</v>
      </c>
      <c r="B8" s="23">
        <v>40000</v>
      </c>
      <c r="C8" s="235" t="s">
        <v>325</v>
      </c>
      <c r="D8" s="23">
        <v>40000</v>
      </c>
      <c r="E8" s="23"/>
      <c r="F8" s="51">
        <f t="shared" si="0"/>
        <v>0</v>
      </c>
    </row>
    <row r="9" spans="1:6" ht="15.95" customHeight="1" x14ac:dyDescent="0.2">
      <c r="A9" s="233"/>
      <c r="B9" s="23"/>
      <c r="C9" s="235"/>
      <c r="D9" s="23"/>
      <c r="E9" s="23"/>
      <c r="F9" s="51">
        <f t="shared" si="0"/>
        <v>0</v>
      </c>
    </row>
    <row r="10" spans="1:6" ht="15.95" customHeight="1" x14ac:dyDescent="0.2">
      <c r="A10" s="234"/>
      <c r="B10" s="23"/>
      <c r="C10" s="235"/>
      <c r="D10" s="23"/>
      <c r="E10" s="23"/>
      <c r="F10" s="51">
        <f t="shared" si="0"/>
        <v>0</v>
      </c>
    </row>
    <row r="11" spans="1:6" ht="15.95" customHeight="1" x14ac:dyDescent="0.2">
      <c r="A11" s="233"/>
      <c r="B11" s="23"/>
      <c r="C11" s="235"/>
      <c r="D11" s="23"/>
      <c r="E11" s="23"/>
      <c r="F11" s="51">
        <f t="shared" si="0"/>
        <v>0</v>
      </c>
    </row>
    <row r="12" spans="1:6" ht="15.95" customHeight="1" x14ac:dyDescent="0.2">
      <c r="A12" s="233"/>
      <c r="B12" s="23"/>
      <c r="C12" s="235"/>
      <c r="D12" s="23"/>
      <c r="E12" s="23"/>
      <c r="F12" s="51">
        <f t="shared" si="0"/>
        <v>0</v>
      </c>
    </row>
    <row r="13" spans="1:6" ht="15.95" customHeight="1" x14ac:dyDescent="0.2">
      <c r="A13" s="233" t="s">
        <v>414</v>
      </c>
      <c r="B13" s="23">
        <v>400050</v>
      </c>
      <c r="C13" s="235" t="s">
        <v>364</v>
      </c>
      <c r="D13" s="23">
        <v>400050</v>
      </c>
      <c r="E13" s="23"/>
      <c r="F13" s="51">
        <f t="shared" si="0"/>
        <v>0</v>
      </c>
    </row>
    <row r="14" spans="1:6" ht="15.95" customHeight="1" x14ac:dyDescent="0.2">
      <c r="A14" s="233" t="s">
        <v>415</v>
      </c>
      <c r="B14" s="23">
        <v>970030</v>
      </c>
      <c r="C14" s="235" t="s">
        <v>364</v>
      </c>
      <c r="D14" s="23">
        <v>970030</v>
      </c>
      <c r="E14" s="23"/>
      <c r="F14" s="51">
        <f t="shared" si="0"/>
        <v>0</v>
      </c>
    </row>
    <row r="15" spans="1:6" ht="15.95" customHeight="1" x14ac:dyDescent="0.2">
      <c r="A15" s="233" t="s">
        <v>416</v>
      </c>
      <c r="B15" s="23">
        <v>1294425</v>
      </c>
      <c r="C15" s="235" t="s">
        <v>364</v>
      </c>
      <c r="D15" s="23">
        <v>1294425</v>
      </c>
      <c r="E15" s="23"/>
      <c r="F15" s="51">
        <f t="shared" si="0"/>
        <v>0</v>
      </c>
    </row>
    <row r="16" spans="1:6" ht="15.95" customHeight="1" x14ac:dyDescent="0.2">
      <c r="A16" s="233" t="s">
        <v>417</v>
      </c>
      <c r="B16" s="23">
        <v>67100</v>
      </c>
      <c r="C16" s="235" t="s">
        <v>364</v>
      </c>
      <c r="D16" s="23">
        <v>67100</v>
      </c>
      <c r="E16" s="23"/>
      <c r="F16" s="51">
        <f t="shared" si="0"/>
        <v>0</v>
      </c>
    </row>
    <row r="17" spans="1:6" ht="15.95" customHeight="1" x14ac:dyDescent="0.2">
      <c r="A17" s="233" t="s">
        <v>418</v>
      </c>
      <c r="B17" s="23">
        <v>12948900</v>
      </c>
      <c r="C17" s="235" t="s">
        <v>364</v>
      </c>
      <c r="D17" s="23">
        <v>12948900</v>
      </c>
      <c r="E17" s="23"/>
      <c r="F17" s="51">
        <f t="shared" si="0"/>
        <v>0</v>
      </c>
    </row>
    <row r="18" spans="1:6" ht="15.95" customHeight="1" x14ac:dyDescent="0.2">
      <c r="A18" s="233" t="s">
        <v>419</v>
      </c>
      <c r="B18" s="23">
        <v>103000</v>
      </c>
      <c r="C18" s="235" t="s">
        <v>364</v>
      </c>
      <c r="D18" s="23">
        <v>103000</v>
      </c>
      <c r="E18" s="23"/>
      <c r="F18" s="51">
        <f t="shared" si="0"/>
        <v>0</v>
      </c>
    </row>
    <row r="19" spans="1:6" ht="15.95" customHeight="1" x14ac:dyDescent="0.2">
      <c r="A19" s="233" t="s">
        <v>420</v>
      </c>
      <c r="B19" s="23">
        <v>63900</v>
      </c>
      <c r="C19" s="235" t="s">
        <v>364</v>
      </c>
      <c r="D19" s="23">
        <v>63900</v>
      </c>
      <c r="E19" s="23"/>
      <c r="F19" s="51">
        <f t="shared" si="0"/>
        <v>0</v>
      </c>
    </row>
    <row r="20" spans="1:6" ht="15.95" customHeight="1" x14ac:dyDescent="0.2">
      <c r="A20" s="233" t="s">
        <v>421</v>
      </c>
      <c r="B20" s="23">
        <v>134870</v>
      </c>
      <c r="C20" s="235" t="s">
        <v>364</v>
      </c>
      <c r="D20" s="23">
        <v>134870</v>
      </c>
      <c r="E20" s="23"/>
      <c r="F20" s="51">
        <f t="shared" si="0"/>
        <v>0</v>
      </c>
    </row>
    <row r="21" spans="1:6" ht="15.95" customHeight="1" x14ac:dyDescent="0.2">
      <c r="A21" s="233"/>
      <c r="B21" s="23"/>
      <c r="C21" s="235"/>
      <c r="D21" s="23"/>
      <c r="E21" s="23"/>
      <c r="F21" s="51">
        <f t="shared" si="0"/>
        <v>0</v>
      </c>
    </row>
    <row r="22" spans="1:6" ht="15.95" customHeight="1" x14ac:dyDescent="0.2">
      <c r="A22" s="233"/>
      <c r="B22" s="23"/>
      <c r="C22" s="235"/>
      <c r="D22" s="23"/>
      <c r="E22" s="23"/>
      <c r="F22" s="51">
        <f t="shared" si="0"/>
        <v>0</v>
      </c>
    </row>
    <row r="23" spans="1:6" ht="15.95" customHeight="1" thickBot="1" x14ac:dyDescent="0.25">
      <c r="A23" s="52"/>
      <c r="B23" s="24"/>
      <c r="C23" s="236"/>
      <c r="D23" s="24"/>
      <c r="E23" s="24"/>
      <c r="F23" s="53">
        <f t="shared" si="0"/>
        <v>0</v>
      </c>
    </row>
    <row r="24" spans="1:6" s="56" customFormat="1" ht="18" customHeight="1" thickBot="1" x14ac:dyDescent="0.25">
      <c r="A24" s="99" t="s">
        <v>51</v>
      </c>
      <c r="B24" s="54">
        <f>SUM(B5:B23)</f>
        <v>25322275</v>
      </c>
      <c r="C24" s="82"/>
      <c r="D24" s="54">
        <f>SUM(D5:D23)</f>
        <v>25322275</v>
      </c>
      <c r="E24" s="54">
        <f>SUM(E5:E23)</f>
        <v>0</v>
      </c>
      <c r="F24" s="55">
        <f>SUM(F5:F23)</f>
        <v>0</v>
      </c>
    </row>
  </sheetData>
  <mergeCells count="1">
    <mergeCell ref="A1:F1"/>
  </mergeCells>
  <phoneticPr fontId="0" type="noConversion"/>
  <printOptions horizontalCentered="1"/>
  <pageMargins left="0.78740157480314965" right="0.78740157480314965" top="1.02" bottom="0.98425196850393704" header="0.78740157480314965" footer="0.78740157480314965"/>
  <pageSetup paperSize="9" scale="105" orientation="landscape" verticalDpi="300" r:id="rId1"/>
  <headerFooter alignWithMargins="0">
    <oddHeader>&amp;R&amp;"Times New Roman CE,Félkövér dőlt"&amp;11 6. melléklet a 4/20. (III. 1) önkormányzati rendelethez.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>
    <tabColor rgb="FF92D050"/>
  </sheetPr>
  <dimension ref="A1:I24"/>
  <sheetViews>
    <sheetView view="pageLayout" zoomScaleNormal="100" workbookViewId="0">
      <selection activeCell="D10" sqref="D10"/>
    </sheetView>
  </sheetViews>
  <sheetFormatPr defaultRowHeight="12.75" x14ac:dyDescent="0.2"/>
  <cols>
    <col min="1" max="1" width="60.6640625" style="38" customWidth="1"/>
    <col min="2" max="2" width="15.6640625" style="37" customWidth="1"/>
    <col min="3" max="3" width="16.33203125" style="37" customWidth="1"/>
    <col min="4" max="4" width="18" style="37" customWidth="1"/>
    <col min="5" max="5" width="16.6640625" style="37" customWidth="1"/>
    <col min="6" max="6" width="18.83203125" style="37" customWidth="1"/>
    <col min="7" max="8" width="12.83203125" style="37" customWidth="1"/>
    <col min="9" max="9" width="13.83203125" style="37" customWidth="1"/>
    <col min="10" max="16384" width="9.33203125" style="37"/>
  </cols>
  <sheetData>
    <row r="1" spans="1:6" ht="24.75" customHeight="1" x14ac:dyDescent="0.2">
      <c r="A1" s="264" t="s">
        <v>1</v>
      </c>
      <c r="B1" s="264"/>
      <c r="C1" s="264"/>
      <c r="D1" s="264"/>
      <c r="E1" s="264"/>
      <c r="F1" s="264"/>
    </row>
    <row r="2" spans="1:6" ht="23.25" customHeight="1" thickBot="1" x14ac:dyDescent="0.3">
      <c r="A2" s="96"/>
      <c r="B2" s="50"/>
      <c r="C2" s="50"/>
      <c r="D2" s="50"/>
      <c r="E2" s="50"/>
      <c r="F2" s="45" t="s">
        <v>49</v>
      </c>
    </row>
    <row r="3" spans="1:6" s="39" customFormat="1" ht="48.75" customHeight="1" thickBot="1" x14ac:dyDescent="0.25">
      <c r="A3" s="97" t="s">
        <v>55</v>
      </c>
      <c r="B3" s="98" t="s">
        <v>53</v>
      </c>
      <c r="C3" s="98" t="s">
        <v>54</v>
      </c>
      <c r="D3" s="98" t="s">
        <v>398</v>
      </c>
      <c r="E3" s="98"/>
      <c r="F3" s="46"/>
    </row>
    <row r="4" spans="1:6" s="50" customFormat="1" ht="15" customHeight="1" thickBot="1" x14ac:dyDescent="0.25">
      <c r="A4" s="47">
        <v>1</v>
      </c>
      <c r="B4" s="48">
        <v>2</v>
      </c>
      <c r="C4" s="48">
        <v>3</v>
      </c>
      <c r="D4" s="48">
        <v>4</v>
      </c>
      <c r="E4" s="48">
        <v>5</v>
      </c>
      <c r="F4" s="49">
        <v>6</v>
      </c>
    </row>
    <row r="5" spans="1:6" ht="15.95" customHeight="1" x14ac:dyDescent="0.2">
      <c r="A5" s="57" t="s">
        <v>368</v>
      </c>
      <c r="B5" s="58">
        <v>44508000</v>
      </c>
      <c r="C5" s="237" t="s">
        <v>325</v>
      </c>
      <c r="D5" s="58">
        <v>44508000</v>
      </c>
      <c r="E5" s="58"/>
      <c r="F5" s="59">
        <f t="shared" ref="F5:F23" si="0">B5-D5-E5</f>
        <v>0</v>
      </c>
    </row>
    <row r="6" spans="1:6" ht="15.95" customHeight="1" x14ac:dyDescent="0.2">
      <c r="A6" s="57" t="s">
        <v>373</v>
      </c>
      <c r="B6" s="58">
        <v>4000000</v>
      </c>
      <c r="C6" s="237" t="s">
        <v>325</v>
      </c>
      <c r="D6" s="58">
        <v>4000000</v>
      </c>
      <c r="E6" s="58"/>
      <c r="F6" s="59">
        <f t="shared" si="0"/>
        <v>0</v>
      </c>
    </row>
    <row r="7" spans="1:6" ht="15.95" customHeight="1" x14ac:dyDescent="0.2">
      <c r="A7" s="57" t="s">
        <v>410</v>
      </c>
      <c r="B7" s="58">
        <v>15000000</v>
      </c>
      <c r="C7" s="237" t="s">
        <v>325</v>
      </c>
      <c r="D7" s="58">
        <v>15000000</v>
      </c>
      <c r="E7" s="58"/>
      <c r="F7" s="59">
        <f t="shared" si="0"/>
        <v>0</v>
      </c>
    </row>
    <row r="8" spans="1:6" ht="15.95" customHeight="1" x14ac:dyDescent="0.2">
      <c r="A8" s="57" t="s">
        <v>411</v>
      </c>
      <c r="B8" s="58">
        <v>12960136</v>
      </c>
      <c r="C8" s="237" t="s">
        <v>325</v>
      </c>
      <c r="D8" s="58">
        <v>12960136</v>
      </c>
      <c r="E8" s="58"/>
      <c r="F8" s="59">
        <f t="shared" si="0"/>
        <v>0</v>
      </c>
    </row>
    <row r="9" spans="1:6" ht="15.95" customHeight="1" x14ac:dyDescent="0.2">
      <c r="A9" s="57" t="s">
        <v>412</v>
      </c>
      <c r="B9" s="58">
        <v>354000</v>
      </c>
      <c r="C9" s="237" t="s">
        <v>325</v>
      </c>
      <c r="D9" s="58">
        <v>354000</v>
      </c>
      <c r="E9" s="58"/>
      <c r="F9" s="59">
        <f t="shared" si="0"/>
        <v>0</v>
      </c>
    </row>
    <row r="10" spans="1:6" ht="15.95" customHeight="1" x14ac:dyDescent="0.2">
      <c r="A10" s="57"/>
      <c r="B10" s="58"/>
      <c r="C10" s="237"/>
      <c r="D10" s="58"/>
      <c r="E10" s="58"/>
      <c r="F10" s="59">
        <f t="shared" si="0"/>
        <v>0</v>
      </c>
    </row>
    <row r="11" spans="1:6" ht="15.95" customHeight="1" x14ac:dyDescent="0.2">
      <c r="A11" s="57"/>
      <c r="B11" s="58"/>
      <c r="C11" s="237"/>
      <c r="D11" s="58"/>
      <c r="E11" s="58"/>
      <c r="F11" s="59">
        <f t="shared" si="0"/>
        <v>0</v>
      </c>
    </row>
    <row r="12" spans="1:6" ht="15.95" customHeight="1" x14ac:dyDescent="0.2">
      <c r="A12" s="57"/>
      <c r="B12" s="58"/>
      <c r="C12" s="237"/>
      <c r="D12" s="58"/>
      <c r="E12" s="58"/>
      <c r="F12" s="59">
        <f t="shared" si="0"/>
        <v>0</v>
      </c>
    </row>
    <row r="13" spans="1:6" ht="15.95" customHeight="1" x14ac:dyDescent="0.2">
      <c r="A13" s="57"/>
      <c r="B13" s="58"/>
      <c r="C13" s="237"/>
      <c r="D13" s="58"/>
      <c r="E13" s="58"/>
      <c r="F13" s="59">
        <f t="shared" si="0"/>
        <v>0</v>
      </c>
    </row>
    <row r="14" spans="1:6" ht="15.95" customHeight="1" x14ac:dyDescent="0.2">
      <c r="A14" s="57"/>
      <c r="B14" s="58"/>
      <c r="C14" s="237"/>
      <c r="D14" s="58"/>
      <c r="E14" s="58"/>
      <c r="F14" s="59">
        <f t="shared" si="0"/>
        <v>0</v>
      </c>
    </row>
    <row r="15" spans="1:6" ht="15.95" customHeight="1" x14ac:dyDescent="0.2">
      <c r="A15" s="57"/>
      <c r="B15" s="58"/>
      <c r="C15" s="237"/>
      <c r="D15" s="58"/>
      <c r="E15" s="58"/>
      <c r="F15" s="59">
        <f t="shared" si="0"/>
        <v>0</v>
      </c>
    </row>
    <row r="16" spans="1:6" ht="15.95" customHeight="1" x14ac:dyDescent="0.2">
      <c r="A16" s="57"/>
      <c r="B16" s="58"/>
      <c r="C16" s="237"/>
      <c r="D16" s="58"/>
      <c r="E16" s="58"/>
      <c r="F16" s="59">
        <f t="shared" si="0"/>
        <v>0</v>
      </c>
    </row>
    <row r="17" spans="1:9" ht="15.95" customHeight="1" x14ac:dyDescent="0.2">
      <c r="A17" s="57"/>
      <c r="B17" s="58"/>
      <c r="C17" s="237"/>
      <c r="D17" s="58"/>
      <c r="E17" s="58"/>
      <c r="F17" s="59">
        <f t="shared" si="0"/>
        <v>0</v>
      </c>
    </row>
    <row r="18" spans="1:9" ht="15.95" customHeight="1" x14ac:dyDescent="0.2">
      <c r="A18" s="57"/>
      <c r="B18" s="58"/>
      <c r="C18" s="237"/>
      <c r="D18" s="58"/>
      <c r="E18" s="58"/>
      <c r="F18" s="59">
        <f t="shared" si="0"/>
        <v>0</v>
      </c>
    </row>
    <row r="19" spans="1:9" ht="15.95" customHeight="1" x14ac:dyDescent="0.2">
      <c r="A19" s="57"/>
      <c r="B19" s="58"/>
      <c r="C19" s="237"/>
      <c r="D19" s="58"/>
      <c r="E19" s="58"/>
      <c r="F19" s="59">
        <f t="shared" si="0"/>
        <v>0</v>
      </c>
    </row>
    <row r="20" spans="1:9" ht="15.95" customHeight="1" x14ac:dyDescent="0.2">
      <c r="A20" s="57"/>
      <c r="B20" s="58"/>
      <c r="C20" s="237"/>
      <c r="D20" s="58"/>
      <c r="E20" s="58"/>
      <c r="F20" s="59">
        <f t="shared" si="0"/>
        <v>0</v>
      </c>
    </row>
    <row r="21" spans="1:9" ht="15.95" customHeight="1" x14ac:dyDescent="0.2">
      <c r="A21" s="57"/>
      <c r="B21" s="58"/>
      <c r="C21" s="237"/>
      <c r="D21" s="58"/>
      <c r="E21" s="58"/>
      <c r="F21" s="59">
        <f t="shared" si="0"/>
        <v>0</v>
      </c>
    </row>
    <row r="22" spans="1:9" ht="15.95" customHeight="1" x14ac:dyDescent="0.2">
      <c r="A22" s="57"/>
      <c r="B22" s="58"/>
      <c r="C22" s="237"/>
      <c r="D22" s="58"/>
      <c r="E22" s="58"/>
      <c r="F22" s="59">
        <f t="shared" si="0"/>
        <v>0</v>
      </c>
    </row>
    <row r="23" spans="1:9" ht="15.95" customHeight="1" thickBot="1" x14ac:dyDescent="0.25">
      <c r="A23" s="60"/>
      <c r="B23" s="61"/>
      <c r="C23" s="238"/>
      <c r="D23" s="61"/>
      <c r="E23" s="61"/>
      <c r="F23" s="62">
        <f t="shared" si="0"/>
        <v>0</v>
      </c>
    </row>
    <row r="24" spans="1:9" s="56" customFormat="1" ht="18" customHeight="1" thickBot="1" x14ac:dyDescent="0.25">
      <c r="A24" s="99" t="s">
        <v>51</v>
      </c>
      <c r="B24" s="100">
        <f>SUM(B5:B23)</f>
        <v>76822136</v>
      </c>
      <c r="C24" s="83"/>
      <c r="D24" s="100">
        <f>SUM(D5:D23)</f>
        <v>76822136</v>
      </c>
      <c r="E24" s="100">
        <f>SUM(E5:E23)</f>
        <v>0</v>
      </c>
      <c r="F24" s="63">
        <f>SUM(F5:F23)</f>
        <v>0</v>
      </c>
      <c r="I24" s="56" t="s">
        <v>397</v>
      </c>
    </row>
  </sheetData>
  <mergeCells count="1">
    <mergeCell ref="A1:F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5" orientation="landscape" verticalDpi="300" r:id="rId1"/>
  <headerFooter alignWithMargins="0">
    <oddHeader xml:space="preserve">&amp;R&amp;"Times New Roman CE,Félkövér dőlt"&amp;12 &amp;11 7. melléklet a 4/2017. (XII. 31.) önkormányzati rendelethez&amp;"Times New Roman CE,Normál"&amp;10
  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tabColor rgb="FF92D050"/>
  </sheetPr>
  <dimension ref="A1:H52"/>
  <sheetViews>
    <sheetView view="pageLayout" zoomScaleNormal="100" workbookViewId="0">
      <selection activeCell="G20" sqref="G20"/>
    </sheetView>
  </sheetViews>
  <sheetFormatPr defaultRowHeight="12.75" x14ac:dyDescent="0.2"/>
  <cols>
    <col min="1" max="1" width="38.6640625" style="40" customWidth="1"/>
    <col min="2" max="5" width="13.83203125" style="40" customWidth="1"/>
    <col min="6" max="16384" width="9.33203125" style="40"/>
  </cols>
  <sheetData>
    <row r="1" spans="1:5" x14ac:dyDescent="0.2">
      <c r="A1" s="110"/>
      <c r="B1" s="110"/>
      <c r="C1" s="110"/>
      <c r="D1" s="110"/>
      <c r="E1" s="110"/>
    </row>
    <row r="2" spans="1:5" ht="15.75" x14ac:dyDescent="0.25">
      <c r="A2" s="111" t="s">
        <v>102</v>
      </c>
      <c r="B2" s="265"/>
      <c r="C2" s="265"/>
      <c r="D2" s="265"/>
      <c r="E2" s="265"/>
    </row>
    <row r="3" spans="1:5" ht="14.25" thickBot="1" x14ac:dyDescent="0.3">
      <c r="A3" s="110"/>
      <c r="B3" s="110"/>
      <c r="C3" s="110"/>
      <c r="D3" s="266" t="s">
        <v>95</v>
      </c>
      <c r="E3" s="266"/>
    </row>
    <row r="4" spans="1:5" ht="15" customHeight="1" thickBot="1" x14ac:dyDescent="0.25">
      <c r="A4" s="112" t="s">
        <v>94</v>
      </c>
      <c r="B4" s="113" t="s">
        <v>138</v>
      </c>
      <c r="C4" s="113" t="s">
        <v>149</v>
      </c>
      <c r="D4" s="113" t="s">
        <v>326</v>
      </c>
      <c r="E4" s="114" t="s">
        <v>38</v>
      </c>
    </row>
    <row r="5" spans="1:5" x14ac:dyDescent="0.2">
      <c r="A5" s="115" t="s">
        <v>96</v>
      </c>
      <c r="B5" s="68"/>
      <c r="C5" s="68"/>
      <c r="D5" s="68"/>
      <c r="E5" s="116">
        <f t="shared" ref="E5:E11" si="0">SUM(B5:D5)</f>
        <v>0</v>
      </c>
    </row>
    <row r="6" spans="1:5" x14ac:dyDescent="0.2">
      <c r="A6" s="117" t="s">
        <v>109</v>
      </c>
      <c r="B6" s="69"/>
      <c r="C6" s="69"/>
      <c r="D6" s="69"/>
      <c r="E6" s="118">
        <f t="shared" si="0"/>
        <v>0</v>
      </c>
    </row>
    <row r="7" spans="1:5" x14ac:dyDescent="0.2">
      <c r="A7" s="119" t="s">
        <v>97</v>
      </c>
      <c r="B7" s="70">
        <v>6000000</v>
      </c>
      <c r="C7" s="70"/>
      <c r="D7" s="70"/>
      <c r="E7" s="120">
        <f t="shared" si="0"/>
        <v>6000000</v>
      </c>
    </row>
    <row r="8" spans="1:5" x14ac:dyDescent="0.2">
      <c r="A8" s="119" t="s">
        <v>110</v>
      </c>
      <c r="B8" s="70"/>
      <c r="C8" s="70"/>
      <c r="D8" s="70"/>
      <c r="E8" s="120">
        <f t="shared" si="0"/>
        <v>0</v>
      </c>
    </row>
    <row r="9" spans="1:5" x14ac:dyDescent="0.2">
      <c r="A9" s="119" t="s">
        <v>98</v>
      </c>
      <c r="B9" s="70"/>
      <c r="C9" s="70"/>
      <c r="D9" s="70"/>
      <c r="E9" s="120">
        <f t="shared" si="0"/>
        <v>0</v>
      </c>
    </row>
    <row r="10" spans="1:5" x14ac:dyDescent="0.2">
      <c r="A10" s="119" t="s">
        <v>99</v>
      </c>
      <c r="B10" s="70"/>
      <c r="C10" s="70"/>
      <c r="D10" s="70"/>
      <c r="E10" s="120">
        <f t="shared" si="0"/>
        <v>0</v>
      </c>
    </row>
    <row r="11" spans="1:5" ht="13.5" thickBot="1" x14ac:dyDescent="0.25">
      <c r="A11" s="71"/>
      <c r="B11" s="72"/>
      <c r="C11" s="72"/>
      <c r="D11" s="72"/>
      <c r="E11" s="120">
        <f t="shared" si="0"/>
        <v>0</v>
      </c>
    </row>
    <row r="12" spans="1:5" ht="13.5" thickBot="1" x14ac:dyDescent="0.25">
      <c r="A12" s="121" t="s">
        <v>101</v>
      </c>
      <c r="B12" s="122">
        <f>B5+SUM(B7:B11)</f>
        <v>6000000</v>
      </c>
      <c r="C12" s="122">
        <f>C5+SUM(C7:C11)</f>
        <v>0</v>
      </c>
      <c r="D12" s="122">
        <f>D5+SUM(D7:D11)</f>
        <v>0</v>
      </c>
      <c r="E12" s="123">
        <f>E5+SUM(E7:E11)</f>
        <v>6000000</v>
      </c>
    </row>
    <row r="13" spans="1:5" ht="13.5" thickBot="1" x14ac:dyDescent="0.25">
      <c r="A13" s="44"/>
      <c r="B13" s="44"/>
      <c r="C13" s="44"/>
      <c r="D13" s="44"/>
      <c r="E13" s="44"/>
    </row>
    <row r="14" spans="1:5" ht="15" customHeight="1" thickBot="1" x14ac:dyDescent="0.25">
      <c r="A14" s="112" t="s">
        <v>100</v>
      </c>
      <c r="B14" s="113" t="s">
        <v>138</v>
      </c>
      <c r="C14" s="113" t="s">
        <v>149</v>
      </c>
      <c r="D14" s="113" t="s">
        <v>326</v>
      </c>
      <c r="E14" s="114" t="s">
        <v>38</v>
      </c>
    </row>
    <row r="15" spans="1:5" x14ac:dyDescent="0.2">
      <c r="A15" s="115" t="s">
        <v>105</v>
      </c>
      <c r="B15" s="68">
        <v>1936000</v>
      </c>
      <c r="C15" s="68"/>
      <c r="D15" s="68"/>
      <c r="E15" s="116">
        <f t="shared" ref="E15:E21" si="1">SUM(B15:D15)</f>
        <v>1936000</v>
      </c>
    </row>
    <row r="16" spans="1:5" x14ac:dyDescent="0.2">
      <c r="A16" s="124" t="s">
        <v>106</v>
      </c>
      <c r="B16" s="70">
        <v>3300000</v>
      </c>
      <c r="C16" s="70"/>
      <c r="D16" s="70"/>
      <c r="E16" s="120">
        <f t="shared" si="1"/>
        <v>3300000</v>
      </c>
    </row>
    <row r="17" spans="1:5" x14ac:dyDescent="0.2">
      <c r="A17" s="119" t="s">
        <v>107</v>
      </c>
      <c r="B17" s="70">
        <v>764000</v>
      </c>
      <c r="C17" s="70"/>
      <c r="D17" s="70"/>
      <c r="E17" s="120">
        <f t="shared" si="1"/>
        <v>764000</v>
      </c>
    </row>
    <row r="18" spans="1:5" x14ac:dyDescent="0.2">
      <c r="A18" s="119" t="s">
        <v>108</v>
      </c>
      <c r="B18" s="70"/>
      <c r="C18" s="70"/>
      <c r="D18" s="70"/>
      <c r="E18" s="120">
        <f t="shared" si="1"/>
        <v>0</v>
      </c>
    </row>
    <row r="19" spans="1:5" x14ac:dyDescent="0.2">
      <c r="A19" s="73"/>
      <c r="B19" s="70"/>
      <c r="C19" s="70"/>
      <c r="D19" s="70"/>
      <c r="E19" s="120">
        <f t="shared" si="1"/>
        <v>0</v>
      </c>
    </row>
    <row r="20" spans="1:5" x14ac:dyDescent="0.2">
      <c r="A20" s="73"/>
      <c r="B20" s="70"/>
      <c r="C20" s="70"/>
      <c r="D20" s="70"/>
      <c r="E20" s="120">
        <f t="shared" si="1"/>
        <v>0</v>
      </c>
    </row>
    <row r="21" spans="1:5" ht="13.5" thickBot="1" x14ac:dyDescent="0.25">
      <c r="A21" s="71"/>
      <c r="B21" s="72"/>
      <c r="C21" s="72"/>
      <c r="D21" s="72"/>
      <c r="E21" s="120">
        <f t="shared" si="1"/>
        <v>0</v>
      </c>
    </row>
    <row r="22" spans="1:5" ht="13.5" thickBot="1" x14ac:dyDescent="0.25">
      <c r="A22" s="121" t="s">
        <v>40</v>
      </c>
      <c r="B22" s="122">
        <f>SUM(B15:B21)</f>
        <v>6000000</v>
      </c>
      <c r="C22" s="122">
        <f>SUM(C15:C21)</f>
        <v>0</v>
      </c>
      <c r="D22" s="122">
        <f>SUM(D15:D21)</f>
        <v>0</v>
      </c>
      <c r="E22" s="123">
        <f>SUM(E15:E21)</f>
        <v>6000000</v>
      </c>
    </row>
    <row r="23" spans="1:5" x14ac:dyDescent="0.2">
      <c r="A23" s="110"/>
      <c r="B23" s="110"/>
      <c r="C23" s="110"/>
      <c r="D23" s="110"/>
      <c r="E23" s="110"/>
    </row>
    <row r="24" spans="1:5" x14ac:dyDescent="0.2">
      <c r="A24" s="110"/>
      <c r="B24" s="110"/>
      <c r="C24" s="110"/>
      <c r="D24" s="110"/>
      <c r="E24" s="110"/>
    </row>
    <row r="25" spans="1:5" ht="15.75" x14ac:dyDescent="0.25">
      <c r="A25" s="111" t="s">
        <v>102</v>
      </c>
      <c r="B25" s="265"/>
      <c r="C25" s="265"/>
      <c r="D25" s="265"/>
      <c r="E25" s="265"/>
    </row>
    <row r="26" spans="1:5" ht="14.25" thickBot="1" x14ac:dyDescent="0.3">
      <c r="A26" s="110"/>
      <c r="B26" s="110"/>
      <c r="C26" s="110"/>
      <c r="D26" s="266" t="s">
        <v>95</v>
      </c>
      <c r="E26" s="266"/>
    </row>
    <row r="27" spans="1:5" ht="13.5" thickBot="1" x14ac:dyDescent="0.25">
      <c r="A27" s="112" t="s">
        <v>94</v>
      </c>
      <c r="B27" s="113" t="s">
        <v>138</v>
      </c>
      <c r="C27" s="113" t="s">
        <v>149</v>
      </c>
      <c r="D27" s="113" t="s">
        <v>326</v>
      </c>
      <c r="E27" s="114" t="s">
        <v>38</v>
      </c>
    </row>
    <row r="28" spans="1:5" x14ac:dyDescent="0.2">
      <c r="A28" s="115" t="s">
        <v>96</v>
      </c>
      <c r="B28" s="68"/>
      <c r="C28" s="68"/>
      <c r="D28" s="68"/>
      <c r="E28" s="116">
        <f t="shared" ref="E28:E34" si="2">SUM(B28:D28)</f>
        <v>0</v>
      </c>
    </row>
    <row r="29" spans="1:5" x14ac:dyDescent="0.2">
      <c r="A29" s="117" t="s">
        <v>109</v>
      </c>
      <c r="B29" s="69"/>
      <c r="C29" s="69"/>
      <c r="D29" s="69"/>
      <c r="E29" s="118">
        <f t="shared" si="2"/>
        <v>0</v>
      </c>
    </row>
    <row r="30" spans="1:5" x14ac:dyDescent="0.2">
      <c r="A30" s="119" t="s">
        <v>97</v>
      </c>
      <c r="B30" s="70"/>
      <c r="C30" s="70"/>
      <c r="D30" s="70"/>
      <c r="E30" s="120">
        <f t="shared" si="2"/>
        <v>0</v>
      </c>
    </row>
    <row r="31" spans="1:5" x14ac:dyDescent="0.2">
      <c r="A31" s="119" t="s">
        <v>110</v>
      </c>
      <c r="B31" s="70"/>
      <c r="C31" s="70"/>
      <c r="D31" s="70"/>
      <c r="E31" s="120">
        <f t="shared" si="2"/>
        <v>0</v>
      </c>
    </row>
    <row r="32" spans="1:5" x14ac:dyDescent="0.2">
      <c r="A32" s="119" t="s">
        <v>98</v>
      </c>
      <c r="B32" s="70"/>
      <c r="C32" s="70"/>
      <c r="D32" s="70"/>
      <c r="E32" s="120">
        <f t="shared" si="2"/>
        <v>0</v>
      </c>
    </row>
    <row r="33" spans="1:5" x14ac:dyDescent="0.2">
      <c r="A33" s="119" t="s">
        <v>99</v>
      </c>
      <c r="B33" s="70"/>
      <c r="C33" s="70"/>
      <c r="D33" s="70"/>
      <c r="E33" s="120">
        <f t="shared" si="2"/>
        <v>0</v>
      </c>
    </row>
    <row r="34" spans="1:5" ht="13.5" thickBot="1" x14ac:dyDescent="0.25">
      <c r="A34" s="71"/>
      <c r="B34" s="72"/>
      <c r="C34" s="72"/>
      <c r="D34" s="72"/>
      <c r="E34" s="120">
        <f t="shared" si="2"/>
        <v>0</v>
      </c>
    </row>
    <row r="35" spans="1:5" ht="13.5" thickBot="1" x14ac:dyDescent="0.25">
      <c r="A35" s="121" t="s">
        <v>101</v>
      </c>
      <c r="B35" s="122">
        <f>B28+SUM(B30:B34)</f>
        <v>0</v>
      </c>
      <c r="C35" s="122">
        <f>C28+SUM(C30:C34)</f>
        <v>0</v>
      </c>
      <c r="D35" s="122">
        <f>D28+SUM(D30:D34)</f>
        <v>0</v>
      </c>
      <c r="E35" s="123">
        <f>E28+SUM(E30:E34)</f>
        <v>0</v>
      </c>
    </row>
    <row r="36" spans="1:5" ht="13.5" thickBot="1" x14ac:dyDescent="0.25">
      <c r="A36" s="44"/>
      <c r="B36" s="44"/>
      <c r="C36" s="44"/>
      <c r="D36" s="44"/>
      <c r="E36" s="44"/>
    </row>
    <row r="37" spans="1:5" ht="13.5" thickBot="1" x14ac:dyDescent="0.25">
      <c r="A37" s="112" t="s">
        <v>100</v>
      </c>
      <c r="B37" s="113" t="s">
        <v>138</v>
      </c>
      <c r="C37" s="113" t="s">
        <v>149</v>
      </c>
      <c r="D37" s="113" t="s">
        <v>326</v>
      </c>
      <c r="E37" s="114" t="s">
        <v>38</v>
      </c>
    </row>
    <row r="38" spans="1:5" x14ac:dyDescent="0.2">
      <c r="A38" s="115" t="s">
        <v>105</v>
      </c>
      <c r="B38" s="68"/>
      <c r="C38" s="68"/>
      <c r="D38" s="68"/>
      <c r="E38" s="116">
        <f t="shared" ref="E38:E44" si="3">SUM(B38:D38)</f>
        <v>0</v>
      </c>
    </row>
    <row r="39" spans="1:5" x14ac:dyDescent="0.2">
      <c r="A39" s="124" t="s">
        <v>106</v>
      </c>
      <c r="B39" s="70"/>
      <c r="C39" s="70"/>
      <c r="D39" s="70"/>
      <c r="E39" s="120">
        <f t="shared" si="3"/>
        <v>0</v>
      </c>
    </row>
    <row r="40" spans="1:5" x14ac:dyDescent="0.2">
      <c r="A40" s="119" t="s">
        <v>107</v>
      </c>
      <c r="B40" s="70"/>
      <c r="C40" s="70"/>
      <c r="D40" s="70"/>
      <c r="E40" s="120">
        <f t="shared" si="3"/>
        <v>0</v>
      </c>
    </row>
    <row r="41" spans="1:5" x14ac:dyDescent="0.2">
      <c r="A41" s="119" t="s">
        <v>108</v>
      </c>
      <c r="B41" s="70"/>
      <c r="C41" s="70"/>
      <c r="D41" s="70"/>
      <c r="E41" s="120">
        <f t="shared" si="3"/>
        <v>0</v>
      </c>
    </row>
    <row r="42" spans="1:5" x14ac:dyDescent="0.2">
      <c r="A42" s="73"/>
      <c r="B42" s="70"/>
      <c r="C42" s="70"/>
      <c r="D42" s="70"/>
      <c r="E42" s="120">
        <f t="shared" si="3"/>
        <v>0</v>
      </c>
    </row>
    <row r="43" spans="1:5" x14ac:dyDescent="0.2">
      <c r="A43" s="73"/>
      <c r="B43" s="70"/>
      <c r="C43" s="70"/>
      <c r="D43" s="70"/>
      <c r="E43" s="120">
        <f t="shared" si="3"/>
        <v>0</v>
      </c>
    </row>
    <row r="44" spans="1:5" ht="13.5" thickBot="1" x14ac:dyDescent="0.25">
      <c r="A44" s="71"/>
      <c r="B44" s="72"/>
      <c r="C44" s="72"/>
      <c r="D44" s="72"/>
      <c r="E44" s="120">
        <f t="shared" si="3"/>
        <v>0</v>
      </c>
    </row>
    <row r="45" spans="1:5" ht="13.5" thickBot="1" x14ac:dyDescent="0.25">
      <c r="A45" s="121" t="s">
        <v>40</v>
      </c>
      <c r="B45" s="122">
        <f>SUM(B38:B44)</f>
        <v>0</v>
      </c>
      <c r="C45" s="122">
        <f>SUM(C38:C44)</f>
        <v>0</v>
      </c>
      <c r="D45" s="122">
        <f>SUM(D38:D44)</f>
        <v>0</v>
      </c>
      <c r="E45" s="123">
        <f>SUM(E38:E44)</f>
        <v>0</v>
      </c>
    </row>
    <row r="46" spans="1:5" x14ac:dyDescent="0.2">
      <c r="A46" s="110"/>
      <c r="B46" s="110"/>
      <c r="C46" s="110"/>
      <c r="D46" s="110"/>
      <c r="E46" s="110"/>
    </row>
    <row r="47" spans="1:5" ht="15.75" x14ac:dyDescent="0.2">
      <c r="A47" s="274" t="s">
        <v>327</v>
      </c>
      <c r="B47" s="274"/>
      <c r="C47" s="274"/>
      <c r="D47" s="274"/>
      <c r="E47" s="274"/>
    </row>
    <row r="48" spans="1:5" ht="13.5" thickBot="1" x14ac:dyDescent="0.25">
      <c r="A48" s="110"/>
      <c r="B48" s="110"/>
      <c r="C48" s="110"/>
      <c r="D48" s="110"/>
      <c r="E48" s="110"/>
    </row>
    <row r="49" spans="1:8" ht="13.5" thickBot="1" x14ac:dyDescent="0.25">
      <c r="A49" s="279" t="s">
        <v>103</v>
      </c>
      <c r="B49" s="280"/>
      <c r="C49" s="281"/>
      <c r="D49" s="277" t="s">
        <v>111</v>
      </c>
      <c r="E49" s="278"/>
      <c r="H49" s="41"/>
    </row>
    <row r="50" spans="1:8" x14ac:dyDescent="0.2">
      <c r="A50" s="282"/>
      <c r="B50" s="283"/>
      <c r="C50" s="284"/>
      <c r="D50" s="270"/>
      <c r="E50" s="271"/>
    </row>
    <row r="51" spans="1:8" ht="13.5" thickBot="1" x14ac:dyDescent="0.25">
      <c r="A51" s="285"/>
      <c r="B51" s="286"/>
      <c r="C51" s="287"/>
      <c r="D51" s="272"/>
      <c r="E51" s="273"/>
    </row>
    <row r="52" spans="1:8" ht="13.5" thickBot="1" x14ac:dyDescent="0.25">
      <c r="A52" s="267" t="s">
        <v>40</v>
      </c>
      <c r="B52" s="268"/>
      <c r="C52" s="269"/>
      <c r="D52" s="275">
        <f>SUM(D50:E51)</f>
        <v>0</v>
      </c>
      <c r="E52" s="276"/>
    </row>
  </sheetData>
  <mergeCells count="13">
    <mergeCell ref="B2:E2"/>
    <mergeCell ref="B25:E25"/>
    <mergeCell ref="D3:E3"/>
    <mergeCell ref="D26:E26"/>
    <mergeCell ref="A52:C52"/>
    <mergeCell ref="D50:E50"/>
    <mergeCell ref="D51:E51"/>
    <mergeCell ref="A47:E47"/>
    <mergeCell ref="D52:E52"/>
    <mergeCell ref="D49:E49"/>
    <mergeCell ref="A49:C49"/>
    <mergeCell ref="A50:C50"/>
    <mergeCell ref="A51:C51"/>
  </mergeCells>
  <phoneticPr fontId="25" type="noConversion"/>
  <conditionalFormatting sqref="E5:E12 B12:D12 B22:E22 E15:E21 E28:E35 B35:D35 E38:E45 B45:D45 D52:E52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4/2017. (III. 1.) sz. ök.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>
    <tabColor rgb="FF92D050"/>
  </sheetPr>
  <dimension ref="A1:K148"/>
  <sheetViews>
    <sheetView topLeftCell="B112" zoomScaleNormal="100" zoomScaleSheetLayoutView="85" workbookViewId="0">
      <selection activeCell="F156" sqref="F156"/>
    </sheetView>
  </sheetViews>
  <sheetFormatPr defaultRowHeight="12.75" x14ac:dyDescent="0.2"/>
  <cols>
    <col min="1" max="1" width="19.5" style="185" customWidth="1"/>
    <col min="2" max="2" width="72" style="186" customWidth="1"/>
    <col min="3" max="3" width="25" style="187" customWidth="1"/>
    <col min="4" max="16384" width="9.33203125" style="2"/>
  </cols>
  <sheetData>
    <row r="1" spans="1:3" s="1" customFormat="1" ht="16.5" customHeight="1" thickBot="1" x14ac:dyDescent="0.25">
      <c r="A1" s="125"/>
      <c r="B1" s="126"/>
      <c r="C1" s="142" t="s">
        <v>331</v>
      </c>
    </row>
    <row r="2" spans="1:3" s="74" customFormat="1" ht="21" customHeight="1" x14ac:dyDescent="0.2">
      <c r="A2" s="190" t="s">
        <v>50</v>
      </c>
      <c r="B2" s="163" t="s">
        <v>144</v>
      </c>
      <c r="C2" s="165" t="s">
        <v>41</v>
      </c>
    </row>
    <row r="3" spans="1:3" s="74" customFormat="1" ht="16.5" thickBot="1" x14ac:dyDescent="0.25">
      <c r="A3" s="127" t="s">
        <v>140</v>
      </c>
      <c r="B3" s="164" t="s">
        <v>332</v>
      </c>
      <c r="C3" s="166">
        <v>1</v>
      </c>
    </row>
    <row r="4" spans="1:3" s="75" customFormat="1" ht="15.95" customHeight="1" thickBot="1" x14ac:dyDescent="0.3">
      <c r="A4" s="128"/>
      <c r="B4" s="128"/>
      <c r="C4" s="129" t="s">
        <v>42</v>
      </c>
    </row>
    <row r="5" spans="1:3" ht="13.5" thickBot="1" x14ac:dyDescent="0.25">
      <c r="A5" s="191" t="s">
        <v>141</v>
      </c>
      <c r="B5" s="130" t="s">
        <v>43</v>
      </c>
      <c r="C5" s="167" t="s">
        <v>44</v>
      </c>
    </row>
    <row r="6" spans="1:3" s="64" customFormat="1" ht="12.95" customHeight="1" thickBot="1" x14ac:dyDescent="0.25">
      <c r="A6" s="101">
        <v>1</v>
      </c>
      <c r="B6" s="102">
        <v>2</v>
      </c>
      <c r="C6" s="103">
        <v>3</v>
      </c>
    </row>
    <row r="7" spans="1:3" s="64" customFormat="1" ht="15.95" customHeight="1" thickBot="1" x14ac:dyDescent="0.25">
      <c r="A7" s="131"/>
      <c r="B7" s="132" t="s">
        <v>45</v>
      </c>
      <c r="C7" s="168"/>
    </row>
    <row r="8" spans="1:3" s="64" customFormat="1" ht="12" customHeight="1" thickBot="1" x14ac:dyDescent="0.25">
      <c r="A8" s="32" t="s">
        <v>6</v>
      </c>
      <c r="B8" s="19" t="s">
        <v>152</v>
      </c>
      <c r="C8" s="152">
        <f>+C9+C10+C11+C12+C13+C14</f>
        <v>0</v>
      </c>
    </row>
    <row r="9" spans="1:3" s="76" customFormat="1" ht="12" customHeight="1" x14ac:dyDescent="0.2">
      <c r="A9" s="216" t="s">
        <v>69</v>
      </c>
      <c r="B9" s="200" t="s">
        <v>153</v>
      </c>
      <c r="C9" s="155"/>
    </row>
    <row r="10" spans="1:3" s="77" customFormat="1" ht="12" customHeight="1" x14ac:dyDescent="0.2">
      <c r="A10" s="217" t="s">
        <v>70</v>
      </c>
      <c r="B10" s="201" t="s">
        <v>154</v>
      </c>
      <c r="C10" s="154"/>
    </row>
    <row r="11" spans="1:3" s="77" customFormat="1" ht="12" customHeight="1" x14ac:dyDescent="0.2">
      <c r="A11" s="217" t="s">
        <v>71</v>
      </c>
      <c r="B11" s="201" t="s">
        <v>155</v>
      </c>
      <c r="C11" s="154"/>
    </row>
    <row r="12" spans="1:3" s="77" customFormat="1" ht="12" customHeight="1" x14ac:dyDescent="0.2">
      <c r="A12" s="217" t="s">
        <v>72</v>
      </c>
      <c r="B12" s="201" t="s">
        <v>156</v>
      </c>
      <c r="C12" s="154"/>
    </row>
    <row r="13" spans="1:3" s="77" customFormat="1" ht="12" customHeight="1" x14ac:dyDescent="0.2">
      <c r="A13" s="217" t="s">
        <v>112</v>
      </c>
      <c r="B13" s="201" t="s">
        <v>157</v>
      </c>
      <c r="C13" s="229"/>
    </row>
    <row r="14" spans="1:3" s="76" customFormat="1" ht="12" customHeight="1" thickBot="1" x14ac:dyDescent="0.25">
      <c r="A14" s="218" t="s">
        <v>73</v>
      </c>
      <c r="B14" s="202" t="s">
        <v>158</v>
      </c>
      <c r="C14" s="230"/>
    </row>
    <row r="15" spans="1:3" s="76" customFormat="1" ht="12" customHeight="1" thickBot="1" x14ac:dyDescent="0.25">
      <c r="A15" s="32" t="s">
        <v>7</v>
      </c>
      <c r="B15" s="147" t="s">
        <v>159</v>
      </c>
      <c r="C15" s="152">
        <f>+C16+C17+C18+C19+C20</f>
        <v>0</v>
      </c>
    </row>
    <row r="16" spans="1:3" s="76" customFormat="1" ht="12" customHeight="1" x14ac:dyDescent="0.2">
      <c r="A16" s="216" t="s">
        <v>75</v>
      </c>
      <c r="B16" s="200" t="s">
        <v>160</v>
      </c>
      <c r="C16" s="155"/>
    </row>
    <row r="17" spans="1:3" s="76" customFormat="1" ht="12" customHeight="1" x14ac:dyDescent="0.2">
      <c r="A17" s="217" t="s">
        <v>76</v>
      </c>
      <c r="B17" s="201" t="s">
        <v>161</v>
      </c>
      <c r="C17" s="154"/>
    </row>
    <row r="18" spans="1:3" s="76" customFormat="1" ht="12" customHeight="1" x14ac:dyDescent="0.2">
      <c r="A18" s="217" t="s">
        <v>77</v>
      </c>
      <c r="B18" s="201" t="s">
        <v>335</v>
      </c>
      <c r="C18" s="154"/>
    </row>
    <row r="19" spans="1:3" s="76" customFormat="1" ht="12" customHeight="1" x14ac:dyDescent="0.2">
      <c r="A19" s="217" t="s">
        <v>78</v>
      </c>
      <c r="B19" s="201" t="s">
        <v>336</v>
      </c>
      <c r="C19" s="154"/>
    </row>
    <row r="20" spans="1:3" s="76" customFormat="1" ht="12" customHeight="1" x14ac:dyDescent="0.2">
      <c r="A20" s="217" t="s">
        <v>79</v>
      </c>
      <c r="B20" s="201" t="s">
        <v>162</v>
      </c>
      <c r="C20" s="154"/>
    </row>
    <row r="21" spans="1:3" s="77" customFormat="1" ht="12" customHeight="1" thickBot="1" x14ac:dyDescent="0.25">
      <c r="A21" s="218" t="s">
        <v>85</v>
      </c>
      <c r="B21" s="202" t="s">
        <v>163</v>
      </c>
      <c r="C21" s="156"/>
    </row>
    <row r="22" spans="1:3" s="77" customFormat="1" ht="12" customHeight="1" thickBot="1" x14ac:dyDescent="0.25">
      <c r="A22" s="32" t="s">
        <v>8</v>
      </c>
      <c r="B22" s="19" t="s">
        <v>164</v>
      </c>
      <c r="C22" s="152">
        <f>+C23+C24+C25+C26+C27</f>
        <v>0</v>
      </c>
    </row>
    <row r="23" spans="1:3" s="77" customFormat="1" ht="12" customHeight="1" x14ac:dyDescent="0.2">
      <c r="A23" s="216" t="s">
        <v>58</v>
      </c>
      <c r="B23" s="200" t="s">
        <v>165</v>
      </c>
      <c r="C23" s="155"/>
    </row>
    <row r="24" spans="1:3" s="76" customFormat="1" ht="12" customHeight="1" x14ac:dyDescent="0.2">
      <c r="A24" s="217" t="s">
        <v>59</v>
      </c>
      <c r="B24" s="201" t="s">
        <v>166</v>
      </c>
      <c r="C24" s="154"/>
    </row>
    <row r="25" spans="1:3" s="77" customFormat="1" ht="12" customHeight="1" x14ac:dyDescent="0.2">
      <c r="A25" s="217" t="s">
        <v>60</v>
      </c>
      <c r="B25" s="201" t="s">
        <v>337</v>
      </c>
      <c r="C25" s="154"/>
    </row>
    <row r="26" spans="1:3" s="77" customFormat="1" ht="12" customHeight="1" x14ac:dyDescent="0.2">
      <c r="A26" s="217" t="s">
        <v>61</v>
      </c>
      <c r="B26" s="201" t="s">
        <v>338</v>
      </c>
      <c r="C26" s="154"/>
    </row>
    <row r="27" spans="1:3" s="77" customFormat="1" ht="12" customHeight="1" x14ac:dyDescent="0.2">
      <c r="A27" s="217" t="s">
        <v>119</v>
      </c>
      <c r="B27" s="201" t="s">
        <v>167</v>
      </c>
      <c r="C27" s="154"/>
    </row>
    <row r="28" spans="1:3" s="77" customFormat="1" ht="12" customHeight="1" thickBot="1" x14ac:dyDescent="0.25">
      <c r="A28" s="218" t="s">
        <v>120</v>
      </c>
      <c r="B28" s="202" t="s">
        <v>168</v>
      </c>
      <c r="C28" s="156"/>
    </row>
    <row r="29" spans="1:3" s="77" customFormat="1" ht="12" customHeight="1" thickBot="1" x14ac:dyDescent="0.25">
      <c r="A29" s="32" t="s">
        <v>121</v>
      </c>
      <c r="B29" s="19" t="s">
        <v>169</v>
      </c>
      <c r="C29" s="158">
        <f>+C30+C33+C34+C35</f>
        <v>0</v>
      </c>
    </row>
    <row r="30" spans="1:3" s="77" customFormat="1" ht="12" customHeight="1" x14ac:dyDescent="0.2">
      <c r="A30" s="216" t="s">
        <v>170</v>
      </c>
      <c r="B30" s="200" t="s">
        <v>176</v>
      </c>
      <c r="C30" s="195">
        <f>+C31+C32</f>
        <v>0</v>
      </c>
    </row>
    <row r="31" spans="1:3" s="77" customFormat="1" ht="12" customHeight="1" x14ac:dyDescent="0.2">
      <c r="A31" s="217" t="s">
        <v>171</v>
      </c>
      <c r="B31" s="201" t="s">
        <v>177</v>
      </c>
      <c r="C31" s="154"/>
    </row>
    <row r="32" spans="1:3" s="77" customFormat="1" ht="12" customHeight="1" x14ac:dyDescent="0.2">
      <c r="A32" s="217" t="s">
        <v>172</v>
      </c>
      <c r="B32" s="201" t="s">
        <v>178</v>
      </c>
      <c r="C32" s="154"/>
    </row>
    <row r="33" spans="1:3" s="77" customFormat="1" ht="12" customHeight="1" x14ac:dyDescent="0.2">
      <c r="A33" s="217" t="s">
        <v>173</v>
      </c>
      <c r="B33" s="201" t="s">
        <v>179</v>
      </c>
      <c r="C33" s="154"/>
    </row>
    <row r="34" spans="1:3" s="77" customFormat="1" ht="12" customHeight="1" x14ac:dyDescent="0.2">
      <c r="A34" s="217" t="s">
        <v>174</v>
      </c>
      <c r="B34" s="201" t="s">
        <v>180</v>
      </c>
      <c r="C34" s="154"/>
    </row>
    <row r="35" spans="1:3" s="77" customFormat="1" ht="12" customHeight="1" thickBot="1" x14ac:dyDescent="0.25">
      <c r="A35" s="218" t="s">
        <v>175</v>
      </c>
      <c r="B35" s="202" t="s">
        <v>181</v>
      </c>
      <c r="C35" s="156"/>
    </row>
    <row r="36" spans="1:3" s="77" customFormat="1" ht="12" customHeight="1" thickBot="1" x14ac:dyDescent="0.25">
      <c r="A36" s="32" t="s">
        <v>10</v>
      </c>
      <c r="B36" s="19" t="s">
        <v>182</v>
      </c>
      <c r="C36" s="152">
        <f>SUM(C37:C46)</f>
        <v>0</v>
      </c>
    </row>
    <row r="37" spans="1:3" s="77" customFormat="1" ht="12" customHeight="1" x14ac:dyDescent="0.2">
      <c r="A37" s="216" t="s">
        <v>62</v>
      </c>
      <c r="B37" s="200" t="s">
        <v>185</v>
      </c>
      <c r="C37" s="155"/>
    </row>
    <row r="38" spans="1:3" s="77" customFormat="1" ht="12" customHeight="1" x14ac:dyDescent="0.2">
      <c r="A38" s="217" t="s">
        <v>63</v>
      </c>
      <c r="B38" s="201" t="s">
        <v>186</v>
      </c>
      <c r="C38" s="154"/>
    </row>
    <row r="39" spans="1:3" s="77" customFormat="1" ht="12" customHeight="1" x14ac:dyDescent="0.2">
      <c r="A39" s="217" t="s">
        <v>64</v>
      </c>
      <c r="B39" s="201" t="s">
        <v>187</v>
      </c>
      <c r="C39" s="154"/>
    </row>
    <row r="40" spans="1:3" s="77" customFormat="1" ht="12" customHeight="1" x14ac:dyDescent="0.2">
      <c r="A40" s="217" t="s">
        <v>122</v>
      </c>
      <c r="B40" s="201" t="s">
        <v>188</v>
      </c>
      <c r="C40" s="154"/>
    </row>
    <row r="41" spans="1:3" s="77" customFormat="1" ht="12" customHeight="1" x14ac:dyDescent="0.2">
      <c r="A41" s="217" t="s">
        <v>123</v>
      </c>
      <c r="B41" s="201" t="s">
        <v>189</v>
      </c>
      <c r="C41" s="154"/>
    </row>
    <row r="42" spans="1:3" s="77" customFormat="1" ht="12" customHeight="1" x14ac:dyDescent="0.2">
      <c r="A42" s="217" t="s">
        <v>124</v>
      </c>
      <c r="B42" s="201" t="s">
        <v>190</v>
      </c>
      <c r="C42" s="154"/>
    </row>
    <row r="43" spans="1:3" s="77" customFormat="1" ht="12" customHeight="1" x14ac:dyDescent="0.2">
      <c r="A43" s="217" t="s">
        <v>125</v>
      </c>
      <c r="B43" s="201" t="s">
        <v>191</v>
      </c>
      <c r="C43" s="154"/>
    </row>
    <row r="44" spans="1:3" s="77" customFormat="1" ht="12" customHeight="1" x14ac:dyDescent="0.2">
      <c r="A44" s="217" t="s">
        <v>126</v>
      </c>
      <c r="B44" s="201" t="s">
        <v>192</v>
      </c>
      <c r="C44" s="154"/>
    </row>
    <row r="45" spans="1:3" s="77" customFormat="1" ht="12" customHeight="1" x14ac:dyDescent="0.2">
      <c r="A45" s="217" t="s">
        <v>183</v>
      </c>
      <c r="B45" s="201" t="s">
        <v>193</v>
      </c>
      <c r="C45" s="157"/>
    </row>
    <row r="46" spans="1:3" s="77" customFormat="1" ht="12" customHeight="1" thickBot="1" x14ac:dyDescent="0.25">
      <c r="A46" s="218" t="s">
        <v>184</v>
      </c>
      <c r="B46" s="202" t="s">
        <v>194</v>
      </c>
      <c r="C46" s="188"/>
    </row>
    <row r="47" spans="1:3" s="77" customFormat="1" ht="12" customHeight="1" thickBot="1" x14ac:dyDescent="0.25">
      <c r="A47" s="32" t="s">
        <v>11</v>
      </c>
      <c r="B47" s="19" t="s">
        <v>195</v>
      </c>
      <c r="C47" s="152">
        <f>SUM(C48:C52)</f>
        <v>0</v>
      </c>
    </row>
    <row r="48" spans="1:3" s="77" customFormat="1" ht="12" customHeight="1" x14ac:dyDescent="0.2">
      <c r="A48" s="216" t="s">
        <v>65</v>
      </c>
      <c r="B48" s="200" t="s">
        <v>199</v>
      </c>
      <c r="C48" s="231"/>
    </row>
    <row r="49" spans="1:3" s="77" customFormat="1" ht="12" customHeight="1" x14ac:dyDescent="0.2">
      <c r="A49" s="217" t="s">
        <v>66</v>
      </c>
      <c r="B49" s="201" t="s">
        <v>200</v>
      </c>
      <c r="C49" s="157"/>
    </row>
    <row r="50" spans="1:3" s="77" customFormat="1" ht="12" customHeight="1" x14ac:dyDescent="0.2">
      <c r="A50" s="217" t="s">
        <v>196</v>
      </c>
      <c r="B50" s="201" t="s">
        <v>201</v>
      </c>
      <c r="C50" s="157"/>
    </row>
    <row r="51" spans="1:3" s="77" customFormat="1" ht="12" customHeight="1" x14ac:dyDescent="0.2">
      <c r="A51" s="217" t="s">
        <v>197</v>
      </c>
      <c r="B51" s="201" t="s">
        <v>202</v>
      </c>
      <c r="C51" s="157"/>
    </row>
    <row r="52" spans="1:3" s="77" customFormat="1" ht="12" customHeight="1" thickBot="1" x14ac:dyDescent="0.25">
      <c r="A52" s="218" t="s">
        <v>198</v>
      </c>
      <c r="B52" s="202" t="s">
        <v>203</v>
      </c>
      <c r="C52" s="188"/>
    </row>
    <row r="53" spans="1:3" s="77" customFormat="1" ht="12" customHeight="1" thickBot="1" x14ac:dyDescent="0.25">
      <c r="A53" s="32" t="s">
        <v>127</v>
      </c>
      <c r="B53" s="19" t="s">
        <v>204</v>
      </c>
      <c r="C53" s="152">
        <f>SUM(C54:C56)</f>
        <v>0</v>
      </c>
    </row>
    <row r="54" spans="1:3" s="77" customFormat="1" ht="12" customHeight="1" x14ac:dyDescent="0.2">
      <c r="A54" s="216" t="s">
        <v>67</v>
      </c>
      <c r="B54" s="200" t="s">
        <v>205</v>
      </c>
      <c r="C54" s="155"/>
    </row>
    <row r="55" spans="1:3" s="77" customFormat="1" ht="12" customHeight="1" x14ac:dyDescent="0.2">
      <c r="A55" s="217" t="s">
        <v>68</v>
      </c>
      <c r="B55" s="201" t="s">
        <v>339</v>
      </c>
      <c r="C55" s="154"/>
    </row>
    <row r="56" spans="1:3" s="77" customFormat="1" ht="12" customHeight="1" x14ac:dyDescent="0.2">
      <c r="A56" s="217" t="s">
        <v>209</v>
      </c>
      <c r="B56" s="201" t="s">
        <v>207</v>
      </c>
      <c r="C56" s="154"/>
    </row>
    <row r="57" spans="1:3" s="77" customFormat="1" ht="12" customHeight="1" thickBot="1" x14ac:dyDescent="0.25">
      <c r="A57" s="218" t="s">
        <v>210</v>
      </c>
      <c r="B57" s="202" t="s">
        <v>208</v>
      </c>
      <c r="C57" s="156"/>
    </row>
    <row r="58" spans="1:3" s="77" customFormat="1" ht="12" customHeight="1" thickBot="1" x14ac:dyDescent="0.25">
      <c r="A58" s="32" t="s">
        <v>13</v>
      </c>
      <c r="B58" s="147" t="s">
        <v>211</v>
      </c>
      <c r="C58" s="152">
        <f>SUM(C59:C61)</f>
        <v>0</v>
      </c>
    </row>
    <row r="59" spans="1:3" s="77" customFormat="1" ht="12" customHeight="1" x14ac:dyDescent="0.2">
      <c r="A59" s="216" t="s">
        <v>128</v>
      </c>
      <c r="B59" s="200" t="s">
        <v>213</v>
      </c>
      <c r="C59" s="157"/>
    </row>
    <row r="60" spans="1:3" s="77" customFormat="1" ht="12" customHeight="1" x14ac:dyDescent="0.2">
      <c r="A60" s="217" t="s">
        <v>129</v>
      </c>
      <c r="B60" s="201" t="s">
        <v>340</v>
      </c>
      <c r="C60" s="157"/>
    </row>
    <row r="61" spans="1:3" s="77" customFormat="1" ht="12" customHeight="1" x14ac:dyDescent="0.2">
      <c r="A61" s="217" t="s">
        <v>147</v>
      </c>
      <c r="B61" s="201" t="s">
        <v>214</v>
      </c>
      <c r="C61" s="157"/>
    </row>
    <row r="62" spans="1:3" s="77" customFormat="1" ht="12" customHeight="1" thickBot="1" x14ac:dyDescent="0.25">
      <c r="A62" s="218" t="s">
        <v>212</v>
      </c>
      <c r="B62" s="202" t="s">
        <v>215</v>
      </c>
      <c r="C62" s="157"/>
    </row>
    <row r="63" spans="1:3" s="77" customFormat="1" ht="12" customHeight="1" thickBot="1" x14ac:dyDescent="0.25">
      <c r="A63" s="32" t="s">
        <v>14</v>
      </c>
      <c r="B63" s="19" t="s">
        <v>216</v>
      </c>
      <c r="C63" s="158">
        <f>+C8+C15+C22+C29+C36+C47+C53+C58</f>
        <v>0</v>
      </c>
    </row>
    <row r="64" spans="1:3" s="77" customFormat="1" ht="12" customHeight="1" thickBot="1" x14ac:dyDescent="0.2">
      <c r="A64" s="219" t="s">
        <v>329</v>
      </c>
      <c r="B64" s="147" t="s">
        <v>218</v>
      </c>
      <c r="C64" s="152">
        <f>SUM(C65:C67)</f>
        <v>0</v>
      </c>
    </row>
    <row r="65" spans="1:3" s="77" customFormat="1" ht="12" customHeight="1" x14ac:dyDescent="0.2">
      <c r="A65" s="216" t="s">
        <v>251</v>
      </c>
      <c r="B65" s="200" t="s">
        <v>219</v>
      </c>
      <c r="C65" s="157"/>
    </row>
    <row r="66" spans="1:3" s="77" customFormat="1" ht="12" customHeight="1" x14ac:dyDescent="0.2">
      <c r="A66" s="217" t="s">
        <v>260</v>
      </c>
      <c r="B66" s="201" t="s">
        <v>220</v>
      </c>
      <c r="C66" s="157"/>
    </row>
    <row r="67" spans="1:3" s="77" customFormat="1" ht="12" customHeight="1" thickBot="1" x14ac:dyDescent="0.25">
      <c r="A67" s="218" t="s">
        <v>261</v>
      </c>
      <c r="B67" s="204" t="s">
        <v>221</v>
      </c>
      <c r="C67" s="157"/>
    </row>
    <row r="68" spans="1:3" s="77" customFormat="1" ht="12" customHeight="1" thickBot="1" x14ac:dyDescent="0.2">
      <c r="A68" s="219" t="s">
        <v>222</v>
      </c>
      <c r="B68" s="147" t="s">
        <v>223</v>
      </c>
      <c r="C68" s="152">
        <f>SUM(C69:C72)</f>
        <v>0</v>
      </c>
    </row>
    <row r="69" spans="1:3" s="77" customFormat="1" ht="12" customHeight="1" x14ac:dyDescent="0.2">
      <c r="A69" s="216" t="s">
        <v>113</v>
      </c>
      <c r="B69" s="200" t="s">
        <v>224</v>
      </c>
      <c r="C69" s="157"/>
    </row>
    <row r="70" spans="1:3" s="77" customFormat="1" ht="12" customHeight="1" x14ac:dyDescent="0.2">
      <c r="A70" s="217" t="s">
        <v>114</v>
      </c>
      <c r="B70" s="201" t="s">
        <v>225</v>
      </c>
      <c r="C70" s="157"/>
    </row>
    <row r="71" spans="1:3" s="77" customFormat="1" ht="12" customHeight="1" x14ac:dyDescent="0.2">
      <c r="A71" s="217" t="s">
        <v>252</v>
      </c>
      <c r="B71" s="201" t="s">
        <v>226</v>
      </c>
      <c r="C71" s="157"/>
    </row>
    <row r="72" spans="1:3" s="77" customFormat="1" ht="12" customHeight="1" thickBot="1" x14ac:dyDescent="0.25">
      <c r="A72" s="218" t="s">
        <v>253</v>
      </c>
      <c r="B72" s="202" t="s">
        <v>227</v>
      </c>
      <c r="C72" s="157"/>
    </row>
    <row r="73" spans="1:3" s="77" customFormat="1" ht="12" customHeight="1" thickBot="1" x14ac:dyDescent="0.2">
      <c r="A73" s="219" t="s">
        <v>228</v>
      </c>
      <c r="B73" s="147" t="s">
        <v>229</v>
      </c>
      <c r="C73" s="152">
        <f>SUM(C74:C75)</f>
        <v>0</v>
      </c>
    </row>
    <row r="74" spans="1:3" s="77" customFormat="1" ht="12" customHeight="1" x14ac:dyDescent="0.2">
      <c r="A74" s="216" t="s">
        <v>254</v>
      </c>
      <c r="B74" s="200" t="s">
        <v>230</v>
      </c>
      <c r="C74" s="157"/>
    </row>
    <row r="75" spans="1:3" s="77" customFormat="1" ht="12" customHeight="1" thickBot="1" x14ac:dyDescent="0.25">
      <c r="A75" s="218" t="s">
        <v>255</v>
      </c>
      <c r="B75" s="202" t="s">
        <v>231</v>
      </c>
      <c r="C75" s="157"/>
    </row>
    <row r="76" spans="1:3" s="76" customFormat="1" ht="12" customHeight="1" thickBot="1" x14ac:dyDescent="0.2">
      <c r="A76" s="219" t="s">
        <v>232</v>
      </c>
      <c r="B76" s="147" t="s">
        <v>233</v>
      </c>
      <c r="C76" s="152">
        <f>SUM(C77:C79)</f>
        <v>0</v>
      </c>
    </row>
    <row r="77" spans="1:3" s="77" customFormat="1" ht="12" customHeight="1" x14ac:dyDescent="0.2">
      <c r="A77" s="216" t="s">
        <v>256</v>
      </c>
      <c r="B77" s="200" t="s">
        <v>234</v>
      </c>
      <c r="C77" s="157"/>
    </row>
    <row r="78" spans="1:3" s="77" customFormat="1" ht="12" customHeight="1" x14ac:dyDescent="0.2">
      <c r="A78" s="217" t="s">
        <v>257</v>
      </c>
      <c r="B78" s="201" t="s">
        <v>235</v>
      </c>
      <c r="C78" s="157"/>
    </row>
    <row r="79" spans="1:3" s="77" customFormat="1" ht="12" customHeight="1" thickBot="1" x14ac:dyDescent="0.25">
      <c r="A79" s="218" t="s">
        <v>258</v>
      </c>
      <c r="B79" s="202" t="s">
        <v>236</v>
      </c>
      <c r="C79" s="157"/>
    </row>
    <row r="80" spans="1:3" s="77" customFormat="1" ht="12" customHeight="1" thickBot="1" x14ac:dyDescent="0.2">
      <c r="A80" s="219" t="s">
        <v>237</v>
      </c>
      <c r="B80" s="147" t="s">
        <v>259</v>
      </c>
      <c r="C80" s="152">
        <f>SUM(C81:C84)</f>
        <v>0</v>
      </c>
    </row>
    <row r="81" spans="1:3" s="77" customFormat="1" ht="12" customHeight="1" x14ac:dyDescent="0.2">
      <c r="A81" s="220" t="s">
        <v>238</v>
      </c>
      <c r="B81" s="200" t="s">
        <v>239</v>
      </c>
      <c r="C81" s="157"/>
    </row>
    <row r="82" spans="1:3" s="77" customFormat="1" ht="12" customHeight="1" x14ac:dyDescent="0.2">
      <c r="A82" s="221" t="s">
        <v>240</v>
      </c>
      <c r="B82" s="201" t="s">
        <v>241</v>
      </c>
      <c r="C82" s="157"/>
    </row>
    <row r="83" spans="1:3" s="77" customFormat="1" ht="12" customHeight="1" x14ac:dyDescent="0.2">
      <c r="A83" s="221" t="s">
        <v>242</v>
      </c>
      <c r="B83" s="201" t="s">
        <v>243</v>
      </c>
      <c r="C83" s="157"/>
    </row>
    <row r="84" spans="1:3" s="76" customFormat="1" ht="12" customHeight="1" thickBot="1" x14ac:dyDescent="0.25">
      <c r="A84" s="222" t="s">
        <v>244</v>
      </c>
      <c r="B84" s="202" t="s">
        <v>245</v>
      </c>
      <c r="C84" s="157"/>
    </row>
    <row r="85" spans="1:3" s="76" customFormat="1" ht="12" customHeight="1" thickBot="1" x14ac:dyDescent="0.2">
      <c r="A85" s="219" t="s">
        <v>246</v>
      </c>
      <c r="B85" s="147" t="s">
        <v>247</v>
      </c>
      <c r="C85" s="232"/>
    </row>
    <row r="86" spans="1:3" s="76" customFormat="1" ht="12" customHeight="1" thickBot="1" x14ac:dyDescent="0.2">
      <c r="A86" s="219" t="s">
        <v>248</v>
      </c>
      <c r="B86" s="208" t="s">
        <v>249</v>
      </c>
      <c r="C86" s="158">
        <f>+C64+C68+C73+C76+C80+C85</f>
        <v>0</v>
      </c>
    </row>
    <row r="87" spans="1:3" s="76" customFormat="1" ht="12" customHeight="1" thickBot="1" x14ac:dyDescent="0.2">
      <c r="A87" s="223" t="s">
        <v>262</v>
      </c>
      <c r="B87" s="210" t="s">
        <v>334</v>
      </c>
      <c r="C87" s="158">
        <f>+C63+C86</f>
        <v>0</v>
      </c>
    </row>
    <row r="88" spans="1:3" s="77" customFormat="1" ht="15" customHeight="1" x14ac:dyDescent="0.2">
      <c r="A88" s="133"/>
      <c r="B88" s="134"/>
      <c r="C88" s="169"/>
    </row>
    <row r="89" spans="1:3" ht="13.5" thickBot="1" x14ac:dyDescent="0.25">
      <c r="A89" s="224"/>
      <c r="B89" s="135"/>
      <c r="C89" s="170"/>
    </row>
    <row r="90" spans="1:3" s="64" customFormat="1" ht="16.5" customHeight="1" thickBot="1" x14ac:dyDescent="0.25">
      <c r="A90" s="136"/>
      <c r="B90" s="137" t="s">
        <v>46</v>
      </c>
      <c r="C90" s="171"/>
    </row>
    <row r="91" spans="1:3" s="78" customFormat="1" ht="12" customHeight="1" thickBot="1" x14ac:dyDescent="0.25">
      <c r="A91" s="192" t="s">
        <v>6</v>
      </c>
      <c r="B91" s="26" t="s">
        <v>265</v>
      </c>
      <c r="C91" s="151">
        <f>SUM(C92:C96)</f>
        <v>0</v>
      </c>
    </row>
    <row r="92" spans="1:3" ht="12" customHeight="1" x14ac:dyDescent="0.2">
      <c r="A92" s="225" t="s">
        <v>69</v>
      </c>
      <c r="B92" s="8" t="s">
        <v>37</v>
      </c>
      <c r="C92" s="153"/>
    </row>
    <row r="93" spans="1:3" ht="12" customHeight="1" x14ac:dyDescent="0.2">
      <c r="A93" s="217" t="s">
        <v>70</v>
      </c>
      <c r="B93" s="6" t="s">
        <v>130</v>
      </c>
      <c r="C93" s="154"/>
    </row>
    <row r="94" spans="1:3" ht="12" customHeight="1" x14ac:dyDescent="0.2">
      <c r="A94" s="217" t="s">
        <v>71</v>
      </c>
      <c r="B94" s="6" t="s">
        <v>104</v>
      </c>
      <c r="C94" s="156"/>
    </row>
    <row r="95" spans="1:3" ht="12" customHeight="1" x14ac:dyDescent="0.2">
      <c r="A95" s="217" t="s">
        <v>72</v>
      </c>
      <c r="B95" s="9" t="s">
        <v>131</v>
      </c>
      <c r="C95" s="156"/>
    </row>
    <row r="96" spans="1:3" ht="12" customHeight="1" x14ac:dyDescent="0.2">
      <c r="A96" s="217" t="s">
        <v>80</v>
      </c>
      <c r="B96" s="17" t="s">
        <v>132</v>
      </c>
      <c r="C96" s="156"/>
    </row>
    <row r="97" spans="1:3" ht="12" customHeight="1" x14ac:dyDescent="0.2">
      <c r="A97" s="217" t="s">
        <v>73</v>
      </c>
      <c r="B97" s="6" t="s">
        <v>266</v>
      </c>
      <c r="C97" s="156"/>
    </row>
    <row r="98" spans="1:3" ht="12" customHeight="1" x14ac:dyDescent="0.2">
      <c r="A98" s="217" t="s">
        <v>74</v>
      </c>
      <c r="B98" s="88" t="s">
        <v>267</v>
      </c>
      <c r="C98" s="156"/>
    </row>
    <row r="99" spans="1:3" ht="12" customHeight="1" x14ac:dyDescent="0.2">
      <c r="A99" s="217" t="s">
        <v>81</v>
      </c>
      <c r="B99" s="89" t="s">
        <v>268</v>
      </c>
      <c r="C99" s="156"/>
    </row>
    <row r="100" spans="1:3" ht="12" customHeight="1" x14ac:dyDescent="0.2">
      <c r="A100" s="217" t="s">
        <v>82</v>
      </c>
      <c r="B100" s="89" t="s">
        <v>269</v>
      </c>
      <c r="C100" s="156"/>
    </row>
    <row r="101" spans="1:3" ht="12" customHeight="1" x14ac:dyDescent="0.2">
      <c r="A101" s="217" t="s">
        <v>83</v>
      </c>
      <c r="B101" s="88" t="s">
        <v>270</v>
      </c>
      <c r="C101" s="156"/>
    </row>
    <row r="102" spans="1:3" ht="12" customHeight="1" x14ac:dyDescent="0.2">
      <c r="A102" s="217" t="s">
        <v>84</v>
      </c>
      <c r="B102" s="88" t="s">
        <v>271</v>
      </c>
      <c r="C102" s="156"/>
    </row>
    <row r="103" spans="1:3" ht="12" customHeight="1" x14ac:dyDescent="0.2">
      <c r="A103" s="217" t="s">
        <v>86</v>
      </c>
      <c r="B103" s="89" t="s">
        <v>272</v>
      </c>
      <c r="C103" s="156"/>
    </row>
    <row r="104" spans="1:3" ht="12" customHeight="1" x14ac:dyDescent="0.2">
      <c r="A104" s="226" t="s">
        <v>133</v>
      </c>
      <c r="B104" s="90" t="s">
        <v>273</v>
      </c>
      <c r="C104" s="156"/>
    </row>
    <row r="105" spans="1:3" ht="12" customHeight="1" x14ac:dyDescent="0.2">
      <c r="A105" s="217" t="s">
        <v>263</v>
      </c>
      <c r="B105" s="90" t="s">
        <v>274</v>
      </c>
      <c r="C105" s="156"/>
    </row>
    <row r="106" spans="1:3" ht="12" customHeight="1" thickBot="1" x14ac:dyDescent="0.25">
      <c r="A106" s="227" t="s">
        <v>264</v>
      </c>
      <c r="B106" s="91" t="s">
        <v>275</v>
      </c>
      <c r="C106" s="160"/>
    </row>
    <row r="107" spans="1:3" ht="12" customHeight="1" thickBot="1" x14ac:dyDescent="0.25">
      <c r="A107" s="32" t="s">
        <v>7</v>
      </c>
      <c r="B107" s="25" t="s">
        <v>276</v>
      </c>
      <c r="C107" s="152">
        <f>+C108+C110+C112</f>
        <v>0</v>
      </c>
    </row>
    <row r="108" spans="1:3" ht="12" customHeight="1" x14ac:dyDescent="0.2">
      <c r="A108" s="216" t="s">
        <v>75</v>
      </c>
      <c r="B108" s="6" t="s">
        <v>145</v>
      </c>
      <c r="C108" s="155"/>
    </row>
    <row r="109" spans="1:3" ht="12" customHeight="1" x14ac:dyDescent="0.2">
      <c r="A109" s="216" t="s">
        <v>76</v>
      </c>
      <c r="B109" s="10" t="s">
        <v>280</v>
      </c>
      <c r="C109" s="155"/>
    </row>
    <row r="110" spans="1:3" ht="12" customHeight="1" x14ac:dyDescent="0.2">
      <c r="A110" s="216" t="s">
        <v>77</v>
      </c>
      <c r="B110" s="10" t="s">
        <v>134</v>
      </c>
      <c r="C110" s="154"/>
    </row>
    <row r="111" spans="1:3" ht="12" customHeight="1" x14ac:dyDescent="0.2">
      <c r="A111" s="216" t="s">
        <v>78</v>
      </c>
      <c r="B111" s="10" t="s">
        <v>281</v>
      </c>
      <c r="C111" s="144"/>
    </row>
    <row r="112" spans="1:3" ht="12" customHeight="1" x14ac:dyDescent="0.2">
      <c r="A112" s="216" t="s">
        <v>79</v>
      </c>
      <c r="B112" s="149" t="s">
        <v>148</v>
      </c>
      <c r="C112" s="144"/>
    </row>
    <row r="113" spans="1:3" ht="12" customHeight="1" x14ac:dyDescent="0.2">
      <c r="A113" s="216" t="s">
        <v>85</v>
      </c>
      <c r="B113" s="148" t="s">
        <v>341</v>
      </c>
      <c r="C113" s="144"/>
    </row>
    <row r="114" spans="1:3" ht="12" customHeight="1" x14ac:dyDescent="0.2">
      <c r="A114" s="216" t="s">
        <v>87</v>
      </c>
      <c r="B114" s="196" t="s">
        <v>286</v>
      </c>
      <c r="C114" s="144"/>
    </row>
    <row r="115" spans="1:3" ht="12" customHeight="1" x14ac:dyDescent="0.2">
      <c r="A115" s="216" t="s">
        <v>135</v>
      </c>
      <c r="B115" s="89" t="s">
        <v>269</v>
      </c>
      <c r="C115" s="144"/>
    </row>
    <row r="116" spans="1:3" ht="12" customHeight="1" x14ac:dyDescent="0.2">
      <c r="A116" s="216" t="s">
        <v>136</v>
      </c>
      <c r="B116" s="89" t="s">
        <v>285</v>
      </c>
      <c r="C116" s="144"/>
    </row>
    <row r="117" spans="1:3" ht="12" customHeight="1" x14ac:dyDescent="0.2">
      <c r="A117" s="216" t="s">
        <v>137</v>
      </c>
      <c r="B117" s="89" t="s">
        <v>284</v>
      </c>
      <c r="C117" s="144"/>
    </row>
    <row r="118" spans="1:3" ht="12" customHeight="1" x14ac:dyDescent="0.2">
      <c r="A118" s="216" t="s">
        <v>277</v>
      </c>
      <c r="B118" s="89" t="s">
        <v>272</v>
      </c>
      <c r="C118" s="144"/>
    </row>
    <row r="119" spans="1:3" ht="12" customHeight="1" x14ac:dyDescent="0.2">
      <c r="A119" s="216" t="s">
        <v>278</v>
      </c>
      <c r="B119" s="89" t="s">
        <v>283</v>
      </c>
      <c r="C119" s="144"/>
    </row>
    <row r="120" spans="1:3" ht="12" customHeight="1" thickBot="1" x14ac:dyDescent="0.25">
      <c r="A120" s="226" t="s">
        <v>279</v>
      </c>
      <c r="B120" s="89" t="s">
        <v>282</v>
      </c>
      <c r="C120" s="145"/>
    </row>
    <row r="121" spans="1:3" ht="12" customHeight="1" thickBot="1" x14ac:dyDescent="0.25">
      <c r="A121" s="32" t="s">
        <v>8</v>
      </c>
      <c r="B121" s="85" t="s">
        <v>287</v>
      </c>
      <c r="C121" s="152">
        <f>+C122+C123</f>
        <v>0</v>
      </c>
    </row>
    <row r="122" spans="1:3" ht="12" customHeight="1" x14ac:dyDescent="0.2">
      <c r="A122" s="216" t="s">
        <v>58</v>
      </c>
      <c r="B122" s="7" t="s">
        <v>47</v>
      </c>
      <c r="C122" s="155"/>
    </row>
    <row r="123" spans="1:3" ht="12" customHeight="1" thickBot="1" x14ac:dyDescent="0.25">
      <c r="A123" s="218" t="s">
        <v>59</v>
      </c>
      <c r="B123" s="10" t="s">
        <v>48</v>
      </c>
      <c r="C123" s="156"/>
    </row>
    <row r="124" spans="1:3" ht="12" customHeight="1" thickBot="1" x14ac:dyDescent="0.25">
      <c r="A124" s="32" t="s">
        <v>9</v>
      </c>
      <c r="B124" s="85" t="s">
        <v>288</v>
      </c>
      <c r="C124" s="152">
        <f>+C91+C107+C121</f>
        <v>0</v>
      </c>
    </row>
    <row r="125" spans="1:3" ht="12" customHeight="1" thickBot="1" x14ac:dyDescent="0.25">
      <c r="A125" s="32" t="s">
        <v>10</v>
      </c>
      <c r="B125" s="85" t="s">
        <v>289</v>
      </c>
      <c r="C125" s="152">
        <f>+C126+C127+C128</f>
        <v>0</v>
      </c>
    </row>
    <row r="126" spans="1:3" s="78" customFormat="1" ht="12" customHeight="1" x14ac:dyDescent="0.2">
      <c r="A126" s="216" t="s">
        <v>62</v>
      </c>
      <c r="B126" s="7" t="s">
        <v>290</v>
      </c>
      <c r="C126" s="144"/>
    </row>
    <row r="127" spans="1:3" ht="12" customHeight="1" x14ac:dyDescent="0.2">
      <c r="A127" s="216" t="s">
        <v>63</v>
      </c>
      <c r="B127" s="7" t="s">
        <v>291</v>
      </c>
      <c r="C127" s="144"/>
    </row>
    <row r="128" spans="1:3" ht="12" customHeight="1" thickBot="1" x14ac:dyDescent="0.25">
      <c r="A128" s="226" t="s">
        <v>64</v>
      </c>
      <c r="B128" s="5" t="s">
        <v>292</v>
      </c>
      <c r="C128" s="144"/>
    </row>
    <row r="129" spans="1:11" ht="12" customHeight="1" thickBot="1" x14ac:dyDescent="0.25">
      <c r="A129" s="32" t="s">
        <v>11</v>
      </c>
      <c r="B129" s="85" t="s">
        <v>328</v>
      </c>
      <c r="C129" s="152">
        <f>+C130+C131+C132+C133</f>
        <v>0</v>
      </c>
    </row>
    <row r="130" spans="1:11" ht="12" customHeight="1" x14ac:dyDescent="0.2">
      <c r="A130" s="216" t="s">
        <v>65</v>
      </c>
      <c r="B130" s="7" t="s">
        <v>293</v>
      </c>
      <c r="C130" s="144"/>
    </row>
    <row r="131" spans="1:11" ht="12" customHeight="1" x14ac:dyDescent="0.2">
      <c r="A131" s="216" t="s">
        <v>66</v>
      </c>
      <c r="B131" s="7" t="s">
        <v>294</v>
      </c>
      <c r="C131" s="144"/>
    </row>
    <row r="132" spans="1:11" ht="12" customHeight="1" x14ac:dyDescent="0.2">
      <c r="A132" s="216" t="s">
        <v>196</v>
      </c>
      <c r="B132" s="7" t="s">
        <v>295</v>
      </c>
      <c r="C132" s="144"/>
    </row>
    <row r="133" spans="1:11" s="78" customFormat="1" ht="12" customHeight="1" thickBot="1" x14ac:dyDescent="0.25">
      <c r="A133" s="226" t="s">
        <v>197</v>
      </c>
      <c r="B133" s="5" t="s">
        <v>296</v>
      </c>
      <c r="C133" s="144"/>
    </row>
    <row r="134" spans="1:11" ht="12" customHeight="1" thickBot="1" x14ac:dyDescent="0.25">
      <c r="A134" s="32" t="s">
        <v>12</v>
      </c>
      <c r="B134" s="85" t="s">
        <v>297</v>
      </c>
      <c r="C134" s="158">
        <f>+C135+C136+C137+C138</f>
        <v>0</v>
      </c>
      <c r="K134" s="143"/>
    </row>
    <row r="135" spans="1:11" x14ac:dyDescent="0.2">
      <c r="A135" s="216" t="s">
        <v>67</v>
      </c>
      <c r="B135" s="7" t="s">
        <v>298</v>
      </c>
      <c r="C135" s="144"/>
    </row>
    <row r="136" spans="1:11" ht="12" customHeight="1" x14ac:dyDescent="0.2">
      <c r="A136" s="216" t="s">
        <v>68</v>
      </c>
      <c r="B136" s="7" t="s">
        <v>308</v>
      </c>
      <c r="C136" s="144"/>
    </row>
    <row r="137" spans="1:11" s="78" customFormat="1" ht="12" customHeight="1" x14ac:dyDescent="0.2">
      <c r="A137" s="216" t="s">
        <v>209</v>
      </c>
      <c r="B137" s="7" t="s">
        <v>299</v>
      </c>
      <c r="C137" s="144"/>
    </row>
    <row r="138" spans="1:11" s="78" customFormat="1" ht="12" customHeight="1" thickBot="1" x14ac:dyDescent="0.25">
      <c r="A138" s="226" t="s">
        <v>210</v>
      </c>
      <c r="B138" s="5" t="s">
        <v>300</v>
      </c>
      <c r="C138" s="144"/>
    </row>
    <row r="139" spans="1:11" s="78" customFormat="1" ht="12" customHeight="1" thickBot="1" x14ac:dyDescent="0.25">
      <c r="A139" s="32" t="s">
        <v>13</v>
      </c>
      <c r="B139" s="85" t="s">
        <v>301</v>
      </c>
      <c r="C139" s="161">
        <f>+C140+C141+C142+C143</f>
        <v>0</v>
      </c>
    </row>
    <row r="140" spans="1:11" s="78" customFormat="1" ht="12" customHeight="1" x14ac:dyDescent="0.2">
      <c r="A140" s="216" t="s">
        <v>128</v>
      </c>
      <c r="B140" s="7" t="s">
        <v>302</v>
      </c>
      <c r="C140" s="144"/>
    </row>
    <row r="141" spans="1:11" s="78" customFormat="1" ht="12" customHeight="1" x14ac:dyDescent="0.2">
      <c r="A141" s="216" t="s">
        <v>129</v>
      </c>
      <c r="B141" s="7" t="s">
        <v>303</v>
      </c>
      <c r="C141" s="144"/>
    </row>
    <row r="142" spans="1:11" s="78" customFormat="1" ht="12" customHeight="1" x14ac:dyDescent="0.2">
      <c r="A142" s="216" t="s">
        <v>147</v>
      </c>
      <c r="B142" s="7" t="s">
        <v>304</v>
      </c>
      <c r="C142" s="144"/>
    </row>
    <row r="143" spans="1:11" ht="12.75" customHeight="1" thickBot="1" x14ac:dyDescent="0.25">
      <c r="A143" s="216" t="s">
        <v>212</v>
      </c>
      <c r="B143" s="7" t="s">
        <v>305</v>
      </c>
      <c r="C143" s="144"/>
    </row>
    <row r="144" spans="1:11" ht="12" customHeight="1" thickBot="1" x14ac:dyDescent="0.25">
      <c r="A144" s="32" t="s">
        <v>14</v>
      </c>
      <c r="B144" s="85" t="s">
        <v>306</v>
      </c>
      <c r="C144" s="212">
        <f>+C125+C129+C134+C139</f>
        <v>0</v>
      </c>
    </row>
    <row r="145" spans="1:3" ht="15" customHeight="1" thickBot="1" x14ac:dyDescent="0.25">
      <c r="A145" s="228" t="s">
        <v>15</v>
      </c>
      <c r="B145" s="179" t="s">
        <v>307</v>
      </c>
      <c r="C145" s="212">
        <f>+C124+C144</f>
        <v>0</v>
      </c>
    </row>
    <row r="146" spans="1:3" ht="13.5" thickBot="1" x14ac:dyDescent="0.25">
      <c r="A146" s="182"/>
      <c r="B146" s="183"/>
      <c r="C146" s="184"/>
    </row>
    <row r="147" spans="1:3" ht="15" customHeight="1" thickBot="1" x14ac:dyDescent="0.25">
      <c r="A147" s="140" t="s">
        <v>142</v>
      </c>
      <c r="B147" s="141"/>
      <c r="C147" s="84"/>
    </row>
    <row r="148" spans="1:3" ht="14.25" customHeight="1" thickBot="1" x14ac:dyDescent="0.25">
      <c r="A148" s="140" t="s">
        <v>143</v>
      </c>
      <c r="B148" s="141"/>
      <c r="C148" s="84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>
    <tabColor rgb="FF92D050"/>
  </sheetPr>
  <dimension ref="A1:K148"/>
  <sheetViews>
    <sheetView topLeftCell="A113" zoomScaleNormal="100" zoomScaleSheetLayoutView="85" workbookViewId="0">
      <selection activeCell="C148" sqref="C148"/>
    </sheetView>
  </sheetViews>
  <sheetFormatPr defaultRowHeight="12.75" x14ac:dyDescent="0.2"/>
  <cols>
    <col min="1" max="1" width="19.5" style="185" customWidth="1"/>
    <col min="2" max="2" width="72" style="186" customWidth="1"/>
    <col min="3" max="3" width="25" style="187" customWidth="1"/>
    <col min="4" max="16384" width="9.33203125" style="2"/>
  </cols>
  <sheetData>
    <row r="1" spans="1:3" s="1" customFormat="1" ht="16.5" customHeight="1" thickBot="1" x14ac:dyDescent="0.25">
      <c r="A1" s="125"/>
      <c r="B1" s="126" t="s">
        <v>399</v>
      </c>
      <c r="C1" s="142" t="s">
        <v>331</v>
      </c>
    </row>
    <row r="2" spans="1:3" s="74" customFormat="1" ht="21" customHeight="1" x14ac:dyDescent="0.2">
      <c r="A2" s="190" t="s">
        <v>50</v>
      </c>
      <c r="B2" s="163" t="s">
        <v>342</v>
      </c>
      <c r="C2" s="165" t="s">
        <v>41</v>
      </c>
    </row>
    <row r="3" spans="1:3" s="74" customFormat="1" ht="16.5" thickBot="1" x14ac:dyDescent="0.25">
      <c r="A3" s="127" t="s">
        <v>140</v>
      </c>
      <c r="B3" s="164" t="s">
        <v>402</v>
      </c>
      <c r="C3" s="166">
        <v>2</v>
      </c>
    </row>
    <row r="4" spans="1:3" s="75" customFormat="1" ht="15.95" customHeight="1" thickBot="1" x14ac:dyDescent="0.3">
      <c r="A4" s="128"/>
      <c r="B4" s="128"/>
      <c r="C4" s="129" t="s">
        <v>42</v>
      </c>
    </row>
    <row r="5" spans="1:3" ht="13.5" thickBot="1" x14ac:dyDescent="0.25">
      <c r="A5" s="191" t="s">
        <v>141</v>
      </c>
      <c r="B5" s="130" t="s">
        <v>43</v>
      </c>
      <c r="C5" s="167" t="s">
        <v>44</v>
      </c>
    </row>
    <row r="6" spans="1:3" s="64" customFormat="1" ht="12.95" customHeight="1" thickBot="1" x14ac:dyDescent="0.25">
      <c r="A6" s="101">
        <v>1</v>
      </c>
      <c r="B6" s="102">
        <v>2</v>
      </c>
      <c r="C6" s="103">
        <v>3</v>
      </c>
    </row>
    <row r="7" spans="1:3" s="64" customFormat="1" ht="15.95" customHeight="1" thickBot="1" x14ac:dyDescent="0.25">
      <c r="A7" s="131"/>
      <c r="B7" s="132" t="s">
        <v>45</v>
      </c>
      <c r="C7" s="168"/>
    </row>
    <row r="8" spans="1:3" s="64" customFormat="1" ht="12" customHeight="1" thickBot="1" x14ac:dyDescent="0.25">
      <c r="A8" s="32" t="s">
        <v>6</v>
      </c>
      <c r="B8" s="19" t="s">
        <v>152</v>
      </c>
      <c r="C8" s="152">
        <f>+C9+C10+C11+C12+C13+C14</f>
        <v>177735595</v>
      </c>
    </row>
    <row r="9" spans="1:3" s="76" customFormat="1" ht="12" customHeight="1" x14ac:dyDescent="0.2">
      <c r="A9" s="216" t="s">
        <v>69</v>
      </c>
      <c r="B9" s="200" t="s">
        <v>153</v>
      </c>
      <c r="C9" s="155">
        <v>77781888</v>
      </c>
    </row>
    <row r="10" spans="1:3" s="77" customFormat="1" ht="12" customHeight="1" x14ac:dyDescent="0.2">
      <c r="A10" s="217" t="s">
        <v>70</v>
      </c>
      <c r="B10" s="201" t="s">
        <v>154</v>
      </c>
      <c r="C10" s="154">
        <v>59202213</v>
      </c>
    </row>
    <row r="11" spans="1:3" s="77" customFormat="1" ht="12" customHeight="1" x14ac:dyDescent="0.2">
      <c r="A11" s="217" t="s">
        <v>71</v>
      </c>
      <c r="B11" s="201" t="s">
        <v>155</v>
      </c>
      <c r="C11" s="154">
        <v>37438654</v>
      </c>
    </row>
    <row r="12" spans="1:3" s="77" customFormat="1" ht="12" customHeight="1" x14ac:dyDescent="0.2">
      <c r="A12" s="217" t="s">
        <v>72</v>
      </c>
      <c r="B12" s="201" t="s">
        <v>156</v>
      </c>
      <c r="C12" s="154">
        <v>3312840</v>
      </c>
    </row>
    <row r="13" spans="1:3" s="77" customFormat="1" ht="12" customHeight="1" x14ac:dyDescent="0.2">
      <c r="A13" s="217" t="s">
        <v>112</v>
      </c>
      <c r="B13" s="201" t="s">
        <v>157</v>
      </c>
      <c r="C13" s="229"/>
    </row>
    <row r="14" spans="1:3" s="76" customFormat="1" ht="12" customHeight="1" thickBot="1" x14ac:dyDescent="0.25">
      <c r="A14" s="218" t="s">
        <v>73</v>
      </c>
      <c r="B14" s="202" t="s">
        <v>158</v>
      </c>
      <c r="C14" s="230"/>
    </row>
    <row r="15" spans="1:3" s="76" customFormat="1" ht="12" customHeight="1" thickBot="1" x14ac:dyDescent="0.25">
      <c r="A15" s="32" t="s">
        <v>7</v>
      </c>
      <c r="B15" s="147" t="s">
        <v>159</v>
      </c>
      <c r="C15" s="152">
        <f>+C16+C17+C18+C19+C20</f>
        <v>25480218</v>
      </c>
    </row>
    <row r="16" spans="1:3" s="76" customFormat="1" ht="12" customHeight="1" x14ac:dyDescent="0.2">
      <c r="A16" s="216" t="s">
        <v>75</v>
      </c>
      <c r="B16" s="200" t="s">
        <v>160</v>
      </c>
      <c r="C16" s="155">
        <v>221610</v>
      </c>
    </row>
    <row r="17" spans="1:3" s="76" customFormat="1" ht="12" customHeight="1" x14ac:dyDescent="0.2">
      <c r="A17" s="217" t="s">
        <v>76</v>
      </c>
      <c r="B17" s="201" t="s">
        <v>161</v>
      </c>
      <c r="C17" s="154"/>
    </row>
    <row r="18" spans="1:3" s="76" customFormat="1" ht="12" customHeight="1" x14ac:dyDescent="0.2">
      <c r="A18" s="217" t="s">
        <v>77</v>
      </c>
      <c r="B18" s="201" t="s">
        <v>371</v>
      </c>
      <c r="C18" s="154">
        <v>14112608</v>
      </c>
    </row>
    <row r="19" spans="1:3" s="76" customFormat="1" ht="12" customHeight="1" x14ac:dyDescent="0.2">
      <c r="A19" s="217" t="s">
        <v>78</v>
      </c>
      <c r="B19" s="201" t="s">
        <v>372</v>
      </c>
      <c r="C19" s="154">
        <v>11146000</v>
      </c>
    </row>
    <row r="20" spans="1:3" s="76" customFormat="1" ht="12" customHeight="1" x14ac:dyDescent="0.2">
      <c r="A20" s="217" t="s">
        <v>79</v>
      </c>
      <c r="B20" s="201" t="s">
        <v>162</v>
      </c>
      <c r="C20" s="154"/>
    </row>
    <row r="21" spans="1:3" s="77" customFormat="1" ht="12" customHeight="1" thickBot="1" x14ac:dyDescent="0.25">
      <c r="A21" s="218" t="s">
        <v>85</v>
      </c>
      <c r="B21" s="202" t="s">
        <v>163</v>
      </c>
      <c r="C21" s="156"/>
    </row>
    <row r="22" spans="1:3" s="77" customFormat="1" ht="12" customHeight="1" thickBot="1" x14ac:dyDescent="0.25">
      <c r="A22" s="32" t="s">
        <v>8</v>
      </c>
      <c r="B22" s="19" t="s">
        <v>164</v>
      </c>
      <c r="C22" s="152">
        <f>+C23+C24+C25+C26+C27</f>
        <v>0</v>
      </c>
    </row>
    <row r="23" spans="1:3" s="77" customFormat="1" ht="12" customHeight="1" x14ac:dyDescent="0.2">
      <c r="A23" s="216" t="s">
        <v>58</v>
      </c>
      <c r="B23" s="200" t="s">
        <v>165</v>
      </c>
      <c r="C23" s="155"/>
    </row>
    <row r="24" spans="1:3" s="76" customFormat="1" ht="12" customHeight="1" x14ac:dyDescent="0.2">
      <c r="A24" s="217" t="s">
        <v>59</v>
      </c>
      <c r="B24" s="201" t="s">
        <v>166</v>
      </c>
      <c r="C24" s="154"/>
    </row>
    <row r="25" spans="1:3" s="77" customFormat="1" ht="12" customHeight="1" x14ac:dyDescent="0.2">
      <c r="A25" s="217" t="s">
        <v>60</v>
      </c>
      <c r="B25" s="201" t="s">
        <v>337</v>
      </c>
      <c r="C25" s="154"/>
    </row>
    <row r="26" spans="1:3" s="77" customFormat="1" ht="12" customHeight="1" x14ac:dyDescent="0.2">
      <c r="A26" s="217" t="s">
        <v>61</v>
      </c>
      <c r="B26" s="201" t="s">
        <v>338</v>
      </c>
      <c r="C26" s="154"/>
    </row>
    <row r="27" spans="1:3" s="77" customFormat="1" ht="12" customHeight="1" x14ac:dyDescent="0.2">
      <c r="A27" s="217" t="s">
        <v>119</v>
      </c>
      <c r="B27" s="201" t="s">
        <v>167</v>
      </c>
      <c r="C27" s="154"/>
    </row>
    <row r="28" spans="1:3" s="77" customFormat="1" ht="12" customHeight="1" thickBot="1" x14ac:dyDescent="0.25">
      <c r="A28" s="218" t="s">
        <v>120</v>
      </c>
      <c r="B28" s="202" t="s">
        <v>168</v>
      </c>
      <c r="C28" s="156"/>
    </row>
    <row r="29" spans="1:3" s="77" customFormat="1" ht="12" customHeight="1" thickBot="1" x14ac:dyDescent="0.25">
      <c r="A29" s="32" t="s">
        <v>121</v>
      </c>
      <c r="B29" s="19" t="s">
        <v>169</v>
      </c>
      <c r="C29" s="158">
        <f>+C30+C33+C34+C35</f>
        <v>29950000</v>
      </c>
    </row>
    <row r="30" spans="1:3" s="77" customFormat="1" ht="12" customHeight="1" x14ac:dyDescent="0.2">
      <c r="A30" s="216" t="s">
        <v>170</v>
      </c>
      <c r="B30" s="200" t="s">
        <v>176</v>
      </c>
      <c r="C30" s="195">
        <f>+C31+C32</f>
        <v>23350000</v>
      </c>
    </row>
    <row r="31" spans="1:3" s="77" customFormat="1" ht="12" customHeight="1" x14ac:dyDescent="0.2">
      <c r="A31" s="217" t="s">
        <v>171</v>
      </c>
      <c r="B31" s="201" t="s">
        <v>177</v>
      </c>
      <c r="C31" s="154">
        <v>3350000</v>
      </c>
    </row>
    <row r="32" spans="1:3" s="77" customFormat="1" ht="12" customHeight="1" x14ac:dyDescent="0.2">
      <c r="A32" s="217" t="s">
        <v>172</v>
      </c>
      <c r="B32" s="201" t="s">
        <v>178</v>
      </c>
      <c r="C32" s="154">
        <v>20000000</v>
      </c>
    </row>
    <row r="33" spans="1:3" s="77" customFormat="1" ht="12" customHeight="1" x14ac:dyDescent="0.2">
      <c r="A33" s="217" t="s">
        <v>173</v>
      </c>
      <c r="B33" s="201" t="s">
        <v>179</v>
      </c>
      <c r="C33" s="154">
        <v>6100000</v>
      </c>
    </row>
    <row r="34" spans="1:3" s="77" customFormat="1" ht="12" customHeight="1" x14ac:dyDescent="0.2">
      <c r="A34" s="217" t="s">
        <v>174</v>
      </c>
      <c r="B34" s="201" t="s">
        <v>180</v>
      </c>
      <c r="C34" s="154"/>
    </row>
    <row r="35" spans="1:3" s="77" customFormat="1" ht="12" customHeight="1" thickBot="1" x14ac:dyDescent="0.25">
      <c r="A35" s="218" t="s">
        <v>175</v>
      </c>
      <c r="B35" s="202" t="s">
        <v>181</v>
      </c>
      <c r="C35" s="156">
        <v>500000</v>
      </c>
    </row>
    <row r="36" spans="1:3" s="77" customFormat="1" ht="12" customHeight="1" thickBot="1" x14ac:dyDescent="0.25">
      <c r="A36" s="32" t="s">
        <v>10</v>
      </c>
      <c r="B36" s="19" t="s">
        <v>182</v>
      </c>
      <c r="C36" s="152">
        <f>SUM(C37:C46)</f>
        <v>7350000</v>
      </c>
    </row>
    <row r="37" spans="1:3" s="77" customFormat="1" ht="12" customHeight="1" x14ac:dyDescent="0.2">
      <c r="A37" s="216" t="s">
        <v>62</v>
      </c>
      <c r="B37" s="200" t="s">
        <v>185</v>
      </c>
      <c r="C37" s="155"/>
    </row>
    <row r="38" spans="1:3" s="77" customFormat="1" ht="12" customHeight="1" x14ac:dyDescent="0.2">
      <c r="A38" s="217" t="s">
        <v>63</v>
      </c>
      <c r="B38" s="201" t="s">
        <v>186</v>
      </c>
      <c r="C38" s="154">
        <v>4260000</v>
      </c>
    </row>
    <row r="39" spans="1:3" s="77" customFormat="1" ht="12" customHeight="1" x14ac:dyDescent="0.2">
      <c r="A39" s="217" t="s">
        <v>64</v>
      </c>
      <c r="B39" s="201" t="s">
        <v>187</v>
      </c>
      <c r="C39" s="154">
        <v>700000</v>
      </c>
    </row>
    <row r="40" spans="1:3" s="77" customFormat="1" ht="12" customHeight="1" x14ac:dyDescent="0.2">
      <c r="A40" s="217" t="s">
        <v>122</v>
      </c>
      <c r="B40" s="201" t="s">
        <v>188</v>
      </c>
      <c r="C40" s="154">
        <v>1280000</v>
      </c>
    </row>
    <row r="41" spans="1:3" s="77" customFormat="1" ht="12" customHeight="1" x14ac:dyDescent="0.2">
      <c r="A41" s="217" t="s">
        <v>123</v>
      </c>
      <c r="B41" s="201" t="s">
        <v>189</v>
      </c>
      <c r="C41" s="154"/>
    </row>
    <row r="42" spans="1:3" s="77" customFormat="1" ht="12" customHeight="1" x14ac:dyDescent="0.2">
      <c r="A42" s="217" t="s">
        <v>124</v>
      </c>
      <c r="B42" s="201" t="s">
        <v>190</v>
      </c>
      <c r="C42" s="154">
        <v>550000</v>
      </c>
    </row>
    <row r="43" spans="1:3" s="77" customFormat="1" ht="12" customHeight="1" x14ac:dyDescent="0.2">
      <c r="A43" s="217" t="s">
        <v>125</v>
      </c>
      <c r="B43" s="201" t="s">
        <v>191</v>
      </c>
      <c r="C43" s="154"/>
    </row>
    <row r="44" spans="1:3" s="77" customFormat="1" ht="12" customHeight="1" x14ac:dyDescent="0.2">
      <c r="A44" s="217" t="s">
        <v>126</v>
      </c>
      <c r="B44" s="201" t="s">
        <v>192</v>
      </c>
      <c r="C44" s="154">
        <v>560000</v>
      </c>
    </row>
    <row r="45" spans="1:3" s="77" customFormat="1" ht="12" customHeight="1" x14ac:dyDescent="0.2">
      <c r="A45" s="217" t="s">
        <v>183</v>
      </c>
      <c r="B45" s="201" t="s">
        <v>193</v>
      </c>
      <c r="C45" s="157"/>
    </row>
    <row r="46" spans="1:3" s="77" customFormat="1" ht="12" customHeight="1" thickBot="1" x14ac:dyDescent="0.25">
      <c r="A46" s="218" t="s">
        <v>184</v>
      </c>
      <c r="B46" s="202" t="s">
        <v>194</v>
      </c>
      <c r="C46" s="188"/>
    </row>
    <row r="47" spans="1:3" s="77" customFormat="1" ht="12" customHeight="1" thickBot="1" x14ac:dyDescent="0.25">
      <c r="A47" s="32" t="s">
        <v>11</v>
      </c>
      <c r="B47" s="19" t="s">
        <v>195</v>
      </c>
      <c r="C47" s="152">
        <f>SUM(C48:C52)</f>
        <v>0</v>
      </c>
    </row>
    <row r="48" spans="1:3" s="77" customFormat="1" ht="12" customHeight="1" x14ac:dyDescent="0.2">
      <c r="A48" s="216" t="s">
        <v>65</v>
      </c>
      <c r="B48" s="200" t="s">
        <v>199</v>
      </c>
      <c r="C48" s="231"/>
    </row>
    <row r="49" spans="1:3" s="77" customFormat="1" ht="12" customHeight="1" x14ac:dyDescent="0.2">
      <c r="A49" s="217" t="s">
        <v>66</v>
      </c>
      <c r="B49" s="201" t="s">
        <v>200</v>
      </c>
      <c r="C49" s="157"/>
    </row>
    <row r="50" spans="1:3" s="77" customFormat="1" ht="12" customHeight="1" x14ac:dyDescent="0.2">
      <c r="A50" s="217" t="s">
        <v>196</v>
      </c>
      <c r="B50" s="201" t="s">
        <v>201</v>
      </c>
      <c r="C50" s="157"/>
    </row>
    <row r="51" spans="1:3" s="77" customFormat="1" ht="12" customHeight="1" x14ac:dyDescent="0.2">
      <c r="A51" s="217" t="s">
        <v>197</v>
      </c>
      <c r="B51" s="201" t="s">
        <v>202</v>
      </c>
      <c r="C51" s="157"/>
    </row>
    <row r="52" spans="1:3" s="77" customFormat="1" ht="12" customHeight="1" thickBot="1" x14ac:dyDescent="0.25">
      <c r="A52" s="218" t="s">
        <v>198</v>
      </c>
      <c r="B52" s="202" t="s">
        <v>203</v>
      </c>
      <c r="C52" s="188"/>
    </row>
    <row r="53" spans="1:3" s="77" customFormat="1" ht="12" customHeight="1" thickBot="1" x14ac:dyDescent="0.25">
      <c r="A53" s="32" t="s">
        <v>127</v>
      </c>
      <c r="B53" s="19" t="s">
        <v>204</v>
      </c>
      <c r="C53" s="152">
        <f>SUM(C54:C56)</f>
        <v>0</v>
      </c>
    </row>
    <row r="54" spans="1:3" s="77" customFormat="1" ht="12" customHeight="1" x14ac:dyDescent="0.2">
      <c r="A54" s="216" t="s">
        <v>67</v>
      </c>
      <c r="B54" s="200" t="s">
        <v>205</v>
      </c>
      <c r="C54" s="155"/>
    </row>
    <row r="55" spans="1:3" s="77" customFormat="1" ht="12" customHeight="1" x14ac:dyDescent="0.2">
      <c r="A55" s="217" t="s">
        <v>68</v>
      </c>
      <c r="B55" s="201" t="s">
        <v>339</v>
      </c>
      <c r="C55" s="154"/>
    </row>
    <row r="56" spans="1:3" s="77" customFormat="1" ht="12" customHeight="1" x14ac:dyDescent="0.2">
      <c r="A56" s="217" t="s">
        <v>209</v>
      </c>
      <c r="B56" s="201" t="s">
        <v>207</v>
      </c>
      <c r="C56" s="154"/>
    </row>
    <row r="57" spans="1:3" s="77" customFormat="1" ht="12" customHeight="1" thickBot="1" x14ac:dyDescent="0.25">
      <c r="A57" s="218" t="s">
        <v>210</v>
      </c>
      <c r="B57" s="202" t="s">
        <v>208</v>
      </c>
      <c r="C57" s="156"/>
    </row>
    <row r="58" spans="1:3" s="77" customFormat="1" ht="12" customHeight="1" thickBot="1" x14ac:dyDescent="0.25">
      <c r="A58" s="32" t="s">
        <v>13</v>
      </c>
      <c r="B58" s="147" t="s">
        <v>211</v>
      </c>
      <c r="C58" s="152">
        <f>SUM(C59:C61)</f>
        <v>800000</v>
      </c>
    </row>
    <row r="59" spans="1:3" s="77" customFormat="1" ht="12" customHeight="1" x14ac:dyDescent="0.2">
      <c r="A59" s="216" t="s">
        <v>128</v>
      </c>
      <c r="B59" s="200" t="s">
        <v>213</v>
      </c>
      <c r="C59" s="157">
        <v>800000</v>
      </c>
    </row>
    <row r="60" spans="1:3" s="77" customFormat="1" ht="12" customHeight="1" x14ac:dyDescent="0.2">
      <c r="A60" s="217" t="s">
        <v>129</v>
      </c>
      <c r="B60" s="201" t="s">
        <v>340</v>
      </c>
      <c r="C60" s="157"/>
    </row>
    <row r="61" spans="1:3" s="77" customFormat="1" ht="12" customHeight="1" x14ac:dyDescent="0.2">
      <c r="A61" s="217" t="s">
        <v>147</v>
      </c>
      <c r="B61" s="201" t="s">
        <v>214</v>
      </c>
      <c r="C61" s="157"/>
    </row>
    <row r="62" spans="1:3" s="77" customFormat="1" ht="12" customHeight="1" thickBot="1" x14ac:dyDescent="0.25">
      <c r="A62" s="218" t="s">
        <v>212</v>
      </c>
      <c r="B62" s="202" t="s">
        <v>215</v>
      </c>
      <c r="C62" s="157"/>
    </row>
    <row r="63" spans="1:3" s="77" customFormat="1" ht="12" customHeight="1" thickBot="1" x14ac:dyDescent="0.25">
      <c r="A63" s="32" t="s">
        <v>14</v>
      </c>
      <c r="B63" s="19" t="s">
        <v>216</v>
      </c>
      <c r="C63" s="158">
        <f>+C8+C15+C22+C29+C36+C47+C53+C58</f>
        <v>241315813</v>
      </c>
    </row>
    <row r="64" spans="1:3" s="77" customFormat="1" ht="12" customHeight="1" thickBot="1" x14ac:dyDescent="0.2">
      <c r="A64" s="219" t="s">
        <v>329</v>
      </c>
      <c r="B64" s="147" t="s">
        <v>218</v>
      </c>
      <c r="C64" s="152">
        <f>SUM(C65:C67)</f>
        <v>0</v>
      </c>
    </row>
    <row r="65" spans="1:3" s="77" customFormat="1" ht="12" customHeight="1" x14ac:dyDescent="0.2">
      <c r="A65" s="216" t="s">
        <v>251</v>
      </c>
      <c r="B65" s="200" t="s">
        <v>219</v>
      </c>
      <c r="C65" s="157"/>
    </row>
    <row r="66" spans="1:3" s="77" customFormat="1" ht="12" customHeight="1" x14ac:dyDescent="0.2">
      <c r="A66" s="217" t="s">
        <v>260</v>
      </c>
      <c r="B66" s="201" t="s">
        <v>220</v>
      </c>
      <c r="C66" s="157"/>
    </row>
    <row r="67" spans="1:3" s="77" customFormat="1" ht="12" customHeight="1" thickBot="1" x14ac:dyDescent="0.25">
      <c r="A67" s="218" t="s">
        <v>261</v>
      </c>
      <c r="B67" s="204" t="s">
        <v>221</v>
      </c>
      <c r="C67" s="157"/>
    </row>
    <row r="68" spans="1:3" s="77" customFormat="1" ht="12" customHeight="1" thickBot="1" x14ac:dyDescent="0.2">
      <c r="A68" s="219" t="s">
        <v>222</v>
      </c>
      <c r="B68" s="147" t="s">
        <v>223</v>
      </c>
      <c r="C68" s="152">
        <f>SUM(C69:C72)</f>
        <v>0</v>
      </c>
    </row>
    <row r="69" spans="1:3" s="77" customFormat="1" ht="12" customHeight="1" x14ac:dyDescent="0.2">
      <c r="A69" s="216" t="s">
        <v>113</v>
      </c>
      <c r="B69" s="200" t="s">
        <v>224</v>
      </c>
      <c r="C69" s="157"/>
    </row>
    <row r="70" spans="1:3" s="77" customFormat="1" ht="12" customHeight="1" x14ac:dyDescent="0.2">
      <c r="A70" s="217" t="s">
        <v>114</v>
      </c>
      <c r="B70" s="201" t="s">
        <v>225</v>
      </c>
      <c r="C70" s="157"/>
    </row>
    <row r="71" spans="1:3" s="77" customFormat="1" ht="12" customHeight="1" x14ac:dyDescent="0.2">
      <c r="A71" s="217" t="s">
        <v>252</v>
      </c>
      <c r="B71" s="201" t="s">
        <v>226</v>
      </c>
      <c r="C71" s="157"/>
    </row>
    <row r="72" spans="1:3" s="77" customFormat="1" ht="12" customHeight="1" thickBot="1" x14ac:dyDescent="0.25">
      <c r="A72" s="218" t="s">
        <v>253</v>
      </c>
      <c r="B72" s="202" t="s">
        <v>227</v>
      </c>
      <c r="C72" s="157"/>
    </row>
    <row r="73" spans="1:3" s="77" customFormat="1" ht="12" customHeight="1" thickBot="1" x14ac:dyDescent="0.2">
      <c r="A73" s="219" t="s">
        <v>228</v>
      </c>
      <c r="B73" s="147" t="s">
        <v>229</v>
      </c>
      <c r="C73" s="152">
        <f>SUM(C74:C75)</f>
        <v>93845019</v>
      </c>
    </row>
    <row r="74" spans="1:3" s="77" customFormat="1" ht="12" customHeight="1" x14ac:dyDescent="0.2">
      <c r="A74" s="216" t="s">
        <v>254</v>
      </c>
      <c r="B74" s="200" t="s">
        <v>230</v>
      </c>
      <c r="C74" s="157">
        <v>93845019</v>
      </c>
    </row>
    <row r="75" spans="1:3" s="77" customFormat="1" ht="12" customHeight="1" thickBot="1" x14ac:dyDescent="0.25">
      <c r="A75" s="218" t="s">
        <v>255</v>
      </c>
      <c r="B75" s="202" t="s">
        <v>231</v>
      </c>
      <c r="C75" s="157"/>
    </row>
    <row r="76" spans="1:3" s="76" customFormat="1" ht="12" customHeight="1" thickBot="1" x14ac:dyDescent="0.2">
      <c r="A76" s="219" t="s">
        <v>232</v>
      </c>
      <c r="B76" s="147" t="s">
        <v>233</v>
      </c>
      <c r="C76" s="152">
        <f>SUM(C77:C79)</f>
        <v>6000000</v>
      </c>
    </row>
    <row r="77" spans="1:3" s="77" customFormat="1" ht="12" customHeight="1" x14ac:dyDescent="0.2">
      <c r="A77" s="216" t="s">
        <v>256</v>
      </c>
      <c r="B77" s="200" t="s">
        <v>234</v>
      </c>
      <c r="C77" s="157">
        <v>6000000</v>
      </c>
    </row>
    <row r="78" spans="1:3" s="77" customFormat="1" ht="12" customHeight="1" x14ac:dyDescent="0.2">
      <c r="A78" s="217" t="s">
        <v>257</v>
      </c>
      <c r="B78" s="201" t="s">
        <v>235</v>
      </c>
      <c r="C78" s="157"/>
    </row>
    <row r="79" spans="1:3" s="77" customFormat="1" ht="12" customHeight="1" thickBot="1" x14ac:dyDescent="0.25">
      <c r="A79" s="218" t="s">
        <v>258</v>
      </c>
      <c r="B79" s="202" t="s">
        <v>236</v>
      </c>
      <c r="C79" s="157"/>
    </row>
    <row r="80" spans="1:3" s="77" customFormat="1" ht="12" customHeight="1" thickBot="1" x14ac:dyDescent="0.2">
      <c r="A80" s="219" t="s">
        <v>237</v>
      </c>
      <c r="B80" s="147" t="s">
        <v>259</v>
      </c>
      <c r="C80" s="152">
        <f>SUM(C81:C84)</f>
        <v>0</v>
      </c>
    </row>
    <row r="81" spans="1:3" s="77" customFormat="1" ht="12" customHeight="1" x14ac:dyDescent="0.2">
      <c r="A81" s="220" t="s">
        <v>238</v>
      </c>
      <c r="B81" s="200" t="s">
        <v>239</v>
      </c>
      <c r="C81" s="157"/>
    </row>
    <row r="82" spans="1:3" s="77" customFormat="1" ht="12" customHeight="1" x14ac:dyDescent="0.2">
      <c r="A82" s="221" t="s">
        <v>240</v>
      </c>
      <c r="B82" s="201" t="s">
        <v>241</v>
      </c>
      <c r="C82" s="157"/>
    </row>
    <row r="83" spans="1:3" s="77" customFormat="1" ht="12" customHeight="1" x14ac:dyDescent="0.2">
      <c r="A83" s="221" t="s">
        <v>242</v>
      </c>
      <c r="B83" s="201" t="s">
        <v>243</v>
      </c>
      <c r="C83" s="157"/>
    </row>
    <row r="84" spans="1:3" s="76" customFormat="1" ht="12" customHeight="1" thickBot="1" x14ac:dyDescent="0.25">
      <c r="A84" s="222" t="s">
        <v>244</v>
      </c>
      <c r="B84" s="202" t="s">
        <v>245</v>
      </c>
      <c r="C84" s="157"/>
    </row>
    <row r="85" spans="1:3" s="76" customFormat="1" ht="12" customHeight="1" thickBot="1" x14ac:dyDescent="0.2">
      <c r="A85" s="219" t="s">
        <v>246</v>
      </c>
      <c r="B85" s="147" t="s">
        <v>247</v>
      </c>
      <c r="C85" s="232"/>
    </row>
    <row r="86" spans="1:3" s="76" customFormat="1" ht="12" customHeight="1" thickBot="1" x14ac:dyDescent="0.2">
      <c r="A86" s="219" t="s">
        <v>248</v>
      </c>
      <c r="B86" s="208" t="s">
        <v>249</v>
      </c>
      <c r="C86" s="158">
        <f>+C64+C68+C73+C76+C80+C85</f>
        <v>99845019</v>
      </c>
    </row>
    <row r="87" spans="1:3" s="76" customFormat="1" ht="12" customHeight="1" thickBot="1" x14ac:dyDescent="0.2">
      <c r="A87" s="223" t="s">
        <v>262</v>
      </c>
      <c r="B87" s="210" t="s">
        <v>334</v>
      </c>
      <c r="C87" s="158">
        <f>+C63+C86</f>
        <v>341160832</v>
      </c>
    </row>
    <row r="88" spans="1:3" s="77" customFormat="1" ht="15" customHeight="1" x14ac:dyDescent="0.2">
      <c r="A88" s="133"/>
      <c r="B88" s="134"/>
      <c r="C88" s="169"/>
    </row>
    <row r="89" spans="1:3" ht="13.5" thickBot="1" x14ac:dyDescent="0.25">
      <c r="A89" s="224"/>
      <c r="B89" s="135"/>
      <c r="C89" s="170"/>
    </row>
    <row r="90" spans="1:3" s="64" customFormat="1" ht="16.5" customHeight="1" thickBot="1" x14ac:dyDescent="0.25">
      <c r="A90" s="136"/>
      <c r="B90" s="137" t="s">
        <v>46</v>
      </c>
      <c r="C90" s="171"/>
    </row>
    <row r="91" spans="1:3" s="78" customFormat="1" ht="12" customHeight="1" thickBot="1" x14ac:dyDescent="0.25">
      <c r="A91" s="192" t="s">
        <v>6</v>
      </c>
      <c r="B91" s="26" t="s">
        <v>265</v>
      </c>
      <c r="C91" s="151">
        <f>SUM(C92:C96)</f>
        <v>112595462</v>
      </c>
    </row>
    <row r="92" spans="1:3" ht="12" customHeight="1" x14ac:dyDescent="0.2">
      <c r="A92" s="225" t="s">
        <v>69</v>
      </c>
      <c r="B92" s="8" t="s">
        <v>37</v>
      </c>
      <c r="C92" s="153">
        <v>44759711</v>
      </c>
    </row>
    <row r="93" spans="1:3" ht="12" customHeight="1" x14ac:dyDescent="0.2">
      <c r="A93" s="217" t="s">
        <v>70</v>
      </c>
      <c r="B93" s="6" t="s">
        <v>130</v>
      </c>
      <c r="C93" s="154">
        <v>8441751</v>
      </c>
    </row>
    <row r="94" spans="1:3" ht="12" customHeight="1" x14ac:dyDescent="0.2">
      <c r="A94" s="217" t="s">
        <v>71</v>
      </c>
      <c r="B94" s="6" t="s">
        <v>104</v>
      </c>
      <c r="C94" s="156">
        <v>45423000</v>
      </c>
    </row>
    <row r="95" spans="1:3" ht="12" customHeight="1" x14ac:dyDescent="0.2">
      <c r="A95" s="217" t="s">
        <v>72</v>
      </c>
      <c r="B95" s="9" t="s">
        <v>131</v>
      </c>
      <c r="C95" s="156">
        <v>3060000</v>
      </c>
    </row>
    <row r="96" spans="1:3" ht="12" customHeight="1" x14ac:dyDescent="0.2">
      <c r="A96" s="217" t="s">
        <v>80</v>
      </c>
      <c r="B96" s="17" t="s">
        <v>132</v>
      </c>
      <c r="C96" s="156">
        <v>10911000</v>
      </c>
    </row>
    <row r="97" spans="1:3" ht="12" customHeight="1" x14ac:dyDescent="0.2">
      <c r="A97" s="217" t="s">
        <v>73</v>
      </c>
      <c r="B97" s="6" t="s">
        <v>266</v>
      </c>
      <c r="C97" s="156">
        <v>1000000</v>
      </c>
    </row>
    <row r="98" spans="1:3" ht="12" customHeight="1" x14ac:dyDescent="0.2">
      <c r="A98" s="217" t="s">
        <v>74</v>
      </c>
      <c r="B98" s="88" t="s">
        <v>267</v>
      </c>
      <c r="C98" s="156"/>
    </row>
    <row r="99" spans="1:3" ht="12" customHeight="1" x14ac:dyDescent="0.2">
      <c r="A99" s="217" t="s">
        <v>81</v>
      </c>
      <c r="B99" s="89" t="s">
        <v>268</v>
      </c>
      <c r="C99" s="156"/>
    </row>
    <row r="100" spans="1:3" ht="12" customHeight="1" x14ac:dyDescent="0.2">
      <c r="A100" s="217" t="s">
        <v>82</v>
      </c>
      <c r="B100" s="89" t="s">
        <v>269</v>
      </c>
      <c r="C100" s="156"/>
    </row>
    <row r="101" spans="1:3" ht="12" customHeight="1" x14ac:dyDescent="0.2">
      <c r="A101" s="217" t="s">
        <v>83</v>
      </c>
      <c r="B101" s="88" t="s">
        <v>270</v>
      </c>
      <c r="C101" s="156">
        <v>3934000</v>
      </c>
    </row>
    <row r="102" spans="1:3" ht="12" customHeight="1" x14ac:dyDescent="0.2">
      <c r="A102" s="217" t="s">
        <v>84</v>
      </c>
      <c r="B102" s="88" t="s">
        <v>271</v>
      </c>
      <c r="C102" s="156"/>
    </row>
    <row r="103" spans="1:3" ht="12" customHeight="1" x14ac:dyDescent="0.2">
      <c r="A103" s="217" t="s">
        <v>86</v>
      </c>
      <c r="B103" s="89" t="s">
        <v>272</v>
      </c>
      <c r="C103" s="156"/>
    </row>
    <row r="104" spans="1:3" ht="12" customHeight="1" x14ac:dyDescent="0.2">
      <c r="A104" s="226" t="s">
        <v>133</v>
      </c>
      <c r="B104" s="90" t="s">
        <v>273</v>
      </c>
      <c r="C104" s="156"/>
    </row>
    <row r="105" spans="1:3" ht="12" customHeight="1" x14ac:dyDescent="0.2">
      <c r="A105" s="217" t="s">
        <v>263</v>
      </c>
      <c r="B105" s="90" t="s">
        <v>274</v>
      </c>
      <c r="C105" s="156"/>
    </row>
    <row r="106" spans="1:3" ht="12" customHeight="1" thickBot="1" x14ac:dyDescent="0.25">
      <c r="A106" s="227" t="s">
        <v>264</v>
      </c>
      <c r="B106" s="91" t="s">
        <v>275</v>
      </c>
      <c r="C106" s="160">
        <v>5977000</v>
      </c>
    </row>
    <row r="107" spans="1:3" ht="12" customHeight="1" thickBot="1" x14ac:dyDescent="0.25">
      <c r="A107" s="32" t="s">
        <v>7</v>
      </c>
      <c r="B107" s="25" t="s">
        <v>276</v>
      </c>
      <c r="C107" s="152">
        <f>+C108+C110+C112</f>
        <v>58308000</v>
      </c>
    </row>
    <row r="108" spans="1:3" ht="12" customHeight="1" x14ac:dyDescent="0.2">
      <c r="A108" s="216" t="s">
        <v>75</v>
      </c>
      <c r="B108" s="6" t="s">
        <v>145</v>
      </c>
      <c r="C108" s="155">
        <v>9300000</v>
      </c>
    </row>
    <row r="109" spans="1:3" ht="12" customHeight="1" x14ac:dyDescent="0.2">
      <c r="A109" s="216" t="s">
        <v>76</v>
      </c>
      <c r="B109" s="10" t="s">
        <v>280</v>
      </c>
      <c r="C109" s="155">
        <v>3300000</v>
      </c>
    </row>
    <row r="110" spans="1:3" ht="12" customHeight="1" x14ac:dyDescent="0.2">
      <c r="A110" s="216" t="s">
        <v>77</v>
      </c>
      <c r="B110" s="10" t="s">
        <v>134</v>
      </c>
      <c r="C110" s="154">
        <v>48508000</v>
      </c>
    </row>
    <row r="111" spans="1:3" ht="12" customHeight="1" x14ac:dyDescent="0.2">
      <c r="A111" s="216" t="s">
        <v>78</v>
      </c>
      <c r="B111" s="10" t="s">
        <v>281</v>
      </c>
      <c r="C111" s="144"/>
    </row>
    <row r="112" spans="1:3" ht="12" customHeight="1" x14ac:dyDescent="0.2">
      <c r="A112" s="216" t="s">
        <v>79</v>
      </c>
      <c r="B112" s="149" t="s">
        <v>148</v>
      </c>
      <c r="C112" s="144">
        <v>500000</v>
      </c>
    </row>
    <row r="113" spans="1:3" ht="12" customHeight="1" x14ac:dyDescent="0.2">
      <c r="A113" s="216" t="s">
        <v>85</v>
      </c>
      <c r="B113" s="148" t="s">
        <v>341</v>
      </c>
      <c r="C113" s="144"/>
    </row>
    <row r="114" spans="1:3" ht="12" customHeight="1" x14ac:dyDescent="0.2">
      <c r="A114" s="216" t="s">
        <v>87</v>
      </c>
      <c r="B114" s="196" t="s">
        <v>286</v>
      </c>
      <c r="C114" s="144"/>
    </row>
    <row r="115" spans="1:3" ht="12" customHeight="1" x14ac:dyDescent="0.2">
      <c r="A115" s="216" t="s">
        <v>135</v>
      </c>
      <c r="B115" s="89" t="s">
        <v>269</v>
      </c>
      <c r="C115" s="144"/>
    </row>
    <row r="116" spans="1:3" ht="12" customHeight="1" x14ac:dyDescent="0.2">
      <c r="A116" s="216" t="s">
        <v>136</v>
      </c>
      <c r="B116" s="89" t="s">
        <v>285</v>
      </c>
      <c r="C116" s="144"/>
    </row>
    <row r="117" spans="1:3" ht="12" customHeight="1" x14ac:dyDescent="0.2">
      <c r="A117" s="216" t="s">
        <v>137</v>
      </c>
      <c r="B117" s="89" t="s">
        <v>284</v>
      </c>
      <c r="C117" s="144"/>
    </row>
    <row r="118" spans="1:3" ht="12" customHeight="1" x14ac:dyDescent="0.2">
      <c r="A118" s="216" t="s">
        <v>277</v>
      </c>
      <c r="B118" s="89" t="s">
        <v>272</v>
      </c>
      <c r="C118" s="144"/>
    </row>
    <row r="119" spans="1:3" ht="12" customHeight="1" x14ac:dyDescent="0.2">
      <c r="A119" s="216" t="s">
        <v>278</v>
      </c>
      <c r="B119" s="89" t="s">
        <v>283</v>
      </c>
      <c r="C119" s="144"/>
    </row>
    <row r="120" spans="1:3" ht="12" customHeight="1" thickBot="1" x14ac:dyDescent="0.25">
      <c r="A120" s="226" t="s">
        <v>279</v>
      </c>
      <c r="B120" s="89" t="s">
        <v>282</v>
      </c>
      <c r="C120" s="145"/>
    </row>
    <row r="121" spans="1:3" ht="12" customHeight="1" thickBot="1" x14ac:dyDescent="0.25">
      <c r="A121" s="32" t="s">
        <v>8</v>
      </c>
      <c r="B121" s="85" t="s">
        <v>287</v>
      </c>
      <c r="C121" s="152">
        <f>+C122+C123</f>
        <v>27491869</v>
      </c>
    </row>
    <row r="122" spans="1:3" ht="12" customHeight="1" x14ac:dyDescent="0.2">
      <c r="A122" s="216" t="s">
        <v>58</v>
      </c>
      <c r="B122" s="7" t="s">
        <v>47</v>
      </c>
      <c r="C122" s="155">
        <v>2463039</v>
      </c>
    </row>
    <row r="123" spans="1:3" ht="12" customHeight="1" thickBot="1" x14ac:dyDescent="0.25">
      <c r="A123" s="218" t="s">
        <v>59</v>
      </c>
      <c r="B123" s="10" t="s">
        <v>48</v>
      </c>
      <c r="C123" s="156">
        <v>25028830</v>
      </c>
    </row>
    <row r="124" spans="1:3" ht="12" customHeight="1" thickBot="1" x14ac:dyDescent="0.25">
      <c r="A124" s="32" t="s">
        <v>9</v>
      </c>
      <c r="B124" s="85" t="s">
        <v>288</v>
      </c>
      <c r="C124" s="152">
        <f>+C91+C107+C121</f>
        <v>198395331</v>
      </c>
    </row>
    <row r="125" spans="1:3" ht="12" customHeight="1" thickBot="1" x14ac:dyDescent="0.25">
      <c r="A125" s="32" t="s">
        <v>10</v>
      </c>
      <c r="B125" s="85" t="s">
        <v>289</v>
      </c>
      <c r="C125" s="152">
        <f>+C126+C127+C128</f>
        <v>0</v>
      </c>
    </row>
    <row r="126" spans="1:3" s="78" customFormat="1" ht="12" customHeight="1" x14ac:dyDescent="0.2">
      <c r="A126" s="216" t="s">
        <v>62</v>
      </c>
      <c r="B126" s="7" t="s">
        <v>290</v>
      </c>
      <c r="C126" s="144"/>
    </row>
    <row r="127" spans="1:3" ht="12" customHeight="1" x14ac:dyDescent="0.2">
      <c r="A127" s="216" t="s">
        <v>63</v>
      </c>
      <c r="B127" s="7" t="s">
        <v>291</v>
      </c>
      <c r="C127" s="144"/>
    </row>
    <row r="128" spans="1:3" ht="12" customHeight="1" thickBot="1" x14ac:dyDescent="0.25">
      <c r="A128" s="226" t="s">
        <v>64</v>
      </c>
      <c r="B128" s="5" t="s">
        <v>292</v>
      </c>
      <c r="C128" s="144"/>
    </row>
    <row r="129" spans="1:11" ht="12" customHeight="1" thickBot="1" x14ac:dyDescent="0.25">
      <c r="A129" s="32" t="s">
        <v>11</v>
      </c>
      <c r="B129" s="85" t="s">
        <v>328</v>
      </c>
      <c r="C129" s="152">
        <f>+C130+C131+C132+C133</f>
        <v>0</v>
      </c>
    </row>
    <row r="130" spans="1:11" ht="12" customHeight="1" x14ac:dyDescent="0.2">
      <c r="A130" s="216" t="s">
        <v>65</v>
      </c>
      <c r="B130" s="7" t="s">
        <v>293</v>
      </c>
      <c r="C130" s="144"/>
    </row>
    <row r="131" spans="1:11" ht="12" customHeight="1" x14ac:dyDescent="0.2">
      <c r="A131" s="216" t="s">
        <v>66</v>
      </c>
      <c r="B131" s="7" t="s">
        <v>294</v>
      </c>
      <c r="C131" s="144"/>
    </row>
    <row r="132" spans="1:11" ht="12" customHeight="1" x14ac:dyDescent="0.2">
      <c r="A132" s="216" t="s">
        <v>196</v>
      </c>
      <c r="B132" s="7" t="s">
        <v>295</v>
      </c>
      <c r="C132" s="144"/>
    </row>
    <row r="133" spans="1:11" s="78" customFormat="1" ht="12" customHeight="1" thickBot="1" x14ac:dyDescent="0.25">
      <c r="A133" s="226" t="s">
        <v>197</v>
      </c>
      <c r="B133" s="5" t="s">
        <v>296</v>
      </c>
      <c r="C133" s="144"/>
    </row>
    <row r="134" spans="1:11" ht="12" customHeight="1" thickBot="1" x14ac:dyDescent="0.25">
      <c r="A134" s="32" t="s">
        <v>12</v>
      </c>
      <c r="B134" s="85" t="s">
        <v>297</v>
      </c>
      <c r="C134" s="158">
        <f>+C135+C136+C137+C138</f>
        <v>12228479</v>
      </c>
      <c r="K134" s="143"/>
    </row>
    <row r="135" spans="1:11" x14ac:dyDescent="0.2">
      <c r="A135" s="216" t="s">
        <v>67</v>
      </c>
      <c r="B135" s="7" t="s">
        <v>298</v>
      </c>
      <c r="C135" s="144">
        <v>6000000</v>
      </c>
    </row>
    <row r="136" spans="1:11" ht="12" customHeight="1" x14ac:dyDescent="0.2">
      <c r="A136" s="216" t="s">
        <v>68</v>
      </c>
      <c r="B136" s="7" t="s">
        <v>308</v>
      </c>
      <c r="C136" s="144">
        <v>6228479</v>
      </c>
    </row>
    <row r="137" spans="1:11" s="78" customFormat="1" ht="12" customHeight="1" x14ac:dyDescent="0.2">
      <c r="A137" s="216" t="s">
        <v>209</v>
      </c>
      <c r="B137" s="7" t="s">
        <v>299</v>
      </c>
      <c r="C137" s="144"/>
    </row>
    <row r="138" spans="1:11" s="78" customFormat="1" ht="12" customHeight="1" thickBot="1" x14ac:dyDescent="0.25">
      <c r="A138" s="226" t="s">
        <v>210</v>
      </c>
      <c r="B138" s="5" t="s">
        <v>300</v>
      </c>
      <c r="C138" s="144"/>
    </row>
    <row r="139" spans="1:11" s="78" customFormat="1" ht="12" customHeight="1" thickBot="1" x14ac:dyDescent="0.25">
      <c r="A139" s="32" t="s">
        <v>13</v>
      </c>
      <c r="B139" s="85" t="s">
        <v>301</v>
      </c>
      <c r="C139" s="161">
        <f>+C140+C141+C142+C143</f>
        <v>130517012</v>
      </c>
    </row>
    <row r="140" spans="1:11" s="78" customFormat="1" ht="12" customHeight="1" x14ac:dyDescent="0.2">
      <c r="A140" s="216" t="s">
        <v>128</v>
      </c>
      <c r="B140" s="7" t="s">
        <v>403</v>
      </c>
      <c r="C140" s="144">
        <v>130517012</v>
      </c>
    </row>
    <row r="141" spans="1:11" s="78" customFormat="1" ht="12" customHeight="1" x14ac:dyDescent="0.2">
      <c r="A141" s="216" t="s">
        <v>129</v>
      </c>
      <c r="B141" s="7" t="s">
        <v>303</v>
      </c>
      <c r="C141" s="144"/>
    </row>
    <row r="142" spans="1:11" s="78" customFormat="1" ht="12" customHeight="1" x14ac:dyDescent="0.2">
      <c r="A142" s="216" t="s">
        <v>147</v>
      </c>
      <c r="B142" s="7" t="s">
        <v>304</v>
      </c>
      <c r="C142" s="144"/>
    </row>
    <row r="143" spans="1:11" ht="12.75" customHeight="1" thickBot="1" x14ac:dyDescent="0.25">
      <c r="A143" s="216" t="s">
        <v>212</v>
      </c>
      <c r="B143" s="7" t="s">
        <v>305</v>
      </c>
      <c r="C143" s="144"/>
    </row>
    <row r="144" spans="1:11" ht="12" customHeight="1" thickBot="1" x14ac:dyDescent="0.25">
      <c r="A144" s="32" t="s">
        <v>14</v>
      </c>
      <c r="B144" s="85" t="s">
        <v>306</v>
      </c>
      <c r="C144" s="212">
        <f>+C125+C129+C134+C139</f>
        <v>142745491</v>
      </c>
    </row>
    <row r="145" spans="1:3" ht="15" customHeight="1" thickBot="1" x14ac:dyDescent="0.25">
      <c r="A145" s="228" t="s">
        <v>15</v>
      </c>
      <c r="B145" s="179" t="s">
        <v>307</v>
      </c>
      <c r="C145" s="212">
        <v>341160822</v>
      </c>
    </row>
    <row r="146" spans="1:3" ht="13.5" thickBot="1" x14ac:dyDescent="0.25">
      <c r="A146" s="182"/>
      <c r="B146" s="183"/>
      <c r="C146" s="184"/>
    </row>
    <row r="147" spans="1:3" ht="15" customHeight="1" thickBot="1" x14ac:dyDescent="0.25">
      <c r="A147" s="140" t="s">
        <v>142</v>
      </c>
      <c r="B147" s="141"/>
      <c r="C147" s="84">
        <v>9</v>
      </c>
    </row>
    <row r="148" spans="1:3" ht="14.25" customHeight="1" thickBot="1" x14ac:dyDescent="0.25">
      <c r="A148" s="140" t="s">
        <v>143</v>
      </c>
      <c r="B148" s="141"/>
      <c r="C148" s="84">
        <v>10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8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>
    <tabColor rgb="FF92D050"/>
  </sheetPr>
  <dimension ref="A1:K148"/>
  <sheetViews>
    <sheetView topLeftCell="B1" zoomScaleNormal="100" zoomScaleSheetLayoutView="85" workbookViewId="0">
      <selection activeCell="B2" sqref="B2"/>
    </sheetView>
  </sheetViews>
  <sheetFormatPr defaultRowHeight="12.75" x14ac:dyDescent="0.2"/>
  <cols>
    <col min="1" max="1" width="19.5" style="185" customWidth="1"/>
    <col min="2" max="2" width="72" style="186" customWidth="1"/>
    <col min="3" max="3" width="25" style="187" customWidth="1"/>
    <col min="4" max="16384" width="9.33203125" style="2"/>
  </cols>
  <sheetData>
    <row r="1" spans="1:3" s="1" customFormat="1" ht="16.5" customHeight="1" thickBot="1" x14ac:dyDescent="0.25">
      <c r="A1" s="125"/>
      <c r="B1" s="126" t="s">
        <v>400</v>
      </c>
      <c r="C1" s="142" t="s">
        <v>331</v>
      </c>
    </row>
    <row r="2" spans="1:3" s="74" customFormat="1" ht="21" customHeight="1" x14ac:dyDescent="0.2">
      <c r="A2" s="190" t="s">
        <v>50</v>
      </c>
      <c r="B2" s="163" t="s">
        <v>343</v>
      </c>
      <c r="C2" s="165" t="s">
        <v>41</v>
      </c>
    </row>
    <row r="3" spans="1:3" s="74" customFormat="1" ht="16.5" thickBot="1" x14ac:dyDescent="0.25">
      <c r="A3" s="127" t="s">
        <v>140</v>
      </c>
      <c r="B3" s="164" t="s">
        <v>344</v>
      </c>
      <c r="C3" s="166">
        <v>3</v>
      </c>
    </row>
    <row r="4" spans="1:3" s="75" customFormat="1" ht="15.95" customHeight="1" thickBot="1" x14ac:dyDescent="0.3">
      <c r="A4" s="128"/>
      <c r="B4" s="128"/>
      <c r="C4" s="129" t="s">
        <v>42</v>
      </c>
    </row>
    <row r="5" spans="1:3" ht="13.5" thickBot="1" x14ac:dyDescent="0.25">
      <c r="A5" s="191" t="s">
        <v>141</v>
      </c>
      <c r="B5" s="130" t="s">
        <v>43</v>
      </c>
      <c r="C5" s="167" t="s">
        <v>44</v>
      </c>
    </row>
    <row r="6" spans="1:3" s="64" customFormat="1" ht="12.95" customHeight="1" thickBot="1" x14ac:dyDescent="0.25">
      <c r="A6" s="101">
        <v>1</v>
      </c>
      <c r="B6" s="102">
        <v>2</v>
      </c>
      <c r="C6" s="103">
        <v>3</v>
      </c>
    </row>
    <row r="7" spans="1:3" s="64" customFormat="1" ht="15.95" customHeight="1" thickBot="1" x14ac:dyDescent="0.25">
      <c r="A7" s="131"/>
      <c r="B7" s="132" t="s">
        <v>45</v>
      </c>
      <c r="C7" s="168"/>
    </row>
    <row r="8" spans="1:3" s="64" customFormat="1" ht="12" customHeight="1" thickBot="1" x14ac:dyDescent="0.25">
      <c r="A8" s="32" t="s">
        <v>6</v>
      </c>
      <c r="B8" s="19" t="s">
        <v>152</v>
      </c>
      <c r="C8" s="152">
        <f>+C9+C10+C11+C12+C13+C14</f>
        <v>0</v>
      </c>
    </row>
    <row r="9" spans="1:3" s="76" customFormat="1" ht="12" customHeight="1" x14ac:dyDescent="0.2">
      <c r="A9" s="216" t="s">
        <v>69</v>
      </c>
      <c r="B9" s="200" t="s">
        <v>153</v>
      </c>
      <c r="C9" s="155"/>
    </row>
    <row r="10" spans="1:3" s="77" customFormat="1" ht="12" customHeight="1" x14ac:dyDescent="0.2">
      <c r="A10" s="217" t="s">
        <v>70</v>
      </c>
      <c r="B10" s="201" t="s">
        <v>154</v>
      </c>
      <c r="C10" s="154"/>
    </row>
    <row r="11" spans="1:3" s="77" customFormat="1" ht="12" customHeight="1" x14ac:dyDescent="0.2">
      <c r="A11" s="217" t="s">
        <v>71</v>
      </c>
      <c r="B11" s="201" t="s">
        <v>155</v>
      </c>
      <c r="C11" s="154"/>
    </row>
    <row r="12" spans="1:3" s="77" customFormat="1" ht="12" customHeight="1" x14ac:dyDescent="0.2">
      <c r="A12" s="217" t="s">
        <v>72</v>
      </c>
      <c r="B12" s="201" t="s">
        <v>156</v>
      </c>
      <c r="C12" s="154"/>
    </row>
    <row r="13" spans="1:3" s="77" customFormat="1" ht="12" customHeight="1" x14ac:dyDescent="0.2">
      <c r="A13" s="217" t="s">
        <v>112</v>
      </c>
      <c r="B13" s="201" t="s">
        <v>157</v>
      </c>
      <c r="C13" s="229"/>
    </row>
    <row r="14" spans="1:3" s="76" customFormat="1" ht="12" customHeight="1" thickBot="1" x14ac:dyDescent="0.25">
      <c r="A14" s="218" t="s">
        <v>73</v>
      </c>
      <c r="B14" s="202" t="s">
        <v>158</v>
      </c>
      <c r="C14" s="230"/>
    </row>
    <row r="15" spans="1:3" s="76" customFormat="1" ht="12" customHeight="1" thickBot="1" x14ac:dyDescent="0.25">
      <c r="A15" s="32" t="s">
        <v>7</v>
      </c>
      <c r="B15" s="147" t="s">
        <v>159</v>
      </c>
      <c r="C15" s="152">
        <f>+C16+C17+C18+C19+C20</f>
        <v>0</v>
      </c>
    </row>
    <row r="16" spans="1:3" s="76" customFormat="1" ht="12" customHeight="1" x14ac:dyDescent="0.2">
      <c r="A16" s="216" t="s">
        <v>75</v>
      </c>
      <c r="B16" s="200" t="s">
        <v>160</v>
      </c>
      <c r="C16" s="155"/>
    </row>
    <row r="17" spans="1:3" s="76" customFormat="1" ht="12" customHeight="1" x14ac:dyDescent="0.2">
      <c r="A17" s="217" t="s">
        <v>76</v>
      </c>
      <c r="B17" s="201" t="s">
        <v>161</v>
      </c>
      <c r="C17" s="154"/>
    </row>
    <row r="18" spans="1:3" s="76" customFormat="1" ht="12" customHeight="1" x14ac:dyDescent="0.2">
      <c r="A18" s="217" t="s">
        <v>77</v>
      </c>
      <c r="B18" s="201" t="s">
        <v>335</v>
      </c>
      <c r="C18" s="154"/>
    </row>
    <row r="19" spans="1:3" s="76" customFormat="1" ht="12" customHeight="1" x14ac:dyDescent="0.2">
      <c r="A19" s="217" t="s">
        <v>78</v>
      </c>
      <c r="B19" s="201" t="s">
        <v>336</v>
      </c>
      <c r="C19" s="154"/>
    </row>
    <row r="20" spans="1:3" s="76" customFormat="1" ht="12" customHeight="1" x14ac:dyDescent="0.2">
      <c r="A20" s="217" t="s">
        <v>79</v>
      </c>
      <c r="B20" s="201" t="s">
        <v>162</v>
      </c>
      <c r="C20" s="154"/>
    </row>
    <row r="21" spans="1:3" s="77" customFormat="1" ht="12" customHeight="1" thickBot="1" x14ac:dyDescent="0.25">
      <c r="A21" s="218" t="s">
        <v>85</v>
      </c>
      <c r="B21" s="202" t="s">
        <v>163</v>
      </c>
      <c r="C21" s="156"/>
    </row>
    <row r="22" spans="1:3" s="77" customFormat="1" ht="12" customHeight="1" thickBot="1" x14ac:dyDescent="0.25">
      <c r="A22" s="32" t="s">
        <v>8</v>
      </c>
      <c r="B22" s="19" t="s">
        <v>164</v>
      </c>
      <c r="C22" s="152">
        <f>+C23+C24+C25+C26+C27</f>
        <v>0</v>
      </c>
    </row>
    <row r="23" spans="1:3" s="77" customFormat="1" ht="12" customHeight="1" x14ac:dyDescent="0.2">
      <c r="A23" s="216" t="s">
        <v>58</v>
      </c>
      <c r="B23" s="200" t="s">
        <v>165</v>
      </c>
      <c r="C23" s="155"/>
    </row>
    <row r="24" spans="1:3" s="76" customFormat="1" ht="12" customHeight="1" x14ac:dyDescent="0.2">
      <c r="A24" s="217" t="s">
        <v>59</v>
      </c>
      <c r="B24" s="201" t="s">
        <v>166</v>
      </c>
      <c r="C24" s="154"/>
    </row>
    <row r="25" spans="1:3" s="77" customFormat="1" ht="12" customHeight="1" x14ac:dyDescent="0.2">
      <c r="A25" s="217" t="s">
        <v>60</v>
      </c>
      <c r="B25" s="201" t="s">
        <v>337</v>
      </c>
      <c r="C25" s="154"/>
    </row>
    <row r="26" spans="1:3" s="77" customFormat="1" ht="12" customHeight="1" x14ac:dyDescent="0.2">
      <c r="A26" s="217" t="s">
        <v>61</v>
      </c>
      <c r="B26" s="201" t="s">
        <v>338</v>
      </c>
      <c r="C26" s="154"/>
    </row>
    <row r="27" spans="1:3" s="77" customFormat="1" ht="12" customHeight="1" x14ac:dyDescent="0.2">
      <c r="A27" s="217" t="s">
        <v>119</v>
      </c>
      <c r="B27" s="201" t="s">
        <v>167</v>
      </c>
      <c r="C27" s="154"/>
    </row>
    <row r="28" spans="1:3" s="77" customFormat="1" ht="12" customHeight="1" thickBot="1" x14ac:dyDescent="0.25">
      <c r="A28" s="218" t="s">
        <v>120</v>
      </c>
      <c r="B28" s="202" t="s">
        <v>168</v>
      </c>
      <c r="C28" s="156"/>
    </row>
    <row r="29" spans="1:3" s="77" customFormat="1" ht="12" customHeight="1" thickBot="1" x14ac:dyDescent="0.25">
      <c r="A29" s="32" t="s">
        <v>121</v>
      </c>
      <c r="B29" s="19" t="s">
        <v>169</v>
      </c>
      <c r="C29" s="158">
        <f>+C30+C33+C34+C35</f>
        <v>0</v>
      </c>
    </row>
    <row r="30" spans="1:3" s="77" customFormat="1" ht="12" customHeight="1" x14ac:dyDescent="0.2">
      <c r="A30" s="216" t="s">
        <v>170</v>
      </c>
      <c r="B30" s="200" t="s">
        <v>176</v>
      </c>
      <c r="C30" s="195">
        <f>+C31+C32</f>
        <v>0</v>
      </c>
    </row>
    <row r="31" spans="1:3" s="77" customFormat="1" ht="12" customHeight="1" x14ac:dyDescent="0.2">
      <c r="A31" s="217" t="s">
        <v>171</v>
      </c>
      <c r="B31" s="201" t="s">
        <v>177</v>
      </c>
      <c r="C31" s="154"/>
    </row>
    <row r="32" spans="1:3" s="77" customFormat="1" ht="12" customHeight="1" x14ac:dyDescent="0.2">
      <c r="A32" s="217" t="s">
        <v>172</v>
      </c>
      <c r="B32" s="201" t="s">
        <v>178</v>
      </c>
      <c r="C32" s="154"/>
    </row>
    <row r="33" spans="1:3" s="77" customFormat="1" ht="12" customHeight="1" x14ac:dyDescent="0.2">
      <c r="A33" s="217" t="s">
        <v>173</v>
      </c>
      <c r="B33" s="201" t="s">
        <v>179</v>
      </c>
      <c r="C33" s="154"/>
    </row>
    <row r="34" spans="1:3" s="77" customFormat="1" ht="12" customHeight="1" x14ac:dyDescent="0.2">
      <c r="A34" s="217" t="s">
        <v>174</v>
      </c>
      <c r="B34" s="201" t="s">
        <v>180</v>
      </c>
      <c r="C34" s="154"/>
    </row>
    <row r="35" spans="1:3" s="77" customFormat="1" ht="12" customHeight="1" thickBot="1" x14ac:dyDescent="0.25">
      <c r="A35" s="218" t="s">
        <v>175</v>
      </c>
      <c r="B35" s="202" t="s">
        <v>181</v>
      </c>
      <c r="C35" s="156"/>
    </row>
    <row r="36" spans="1:3" s="77" customFormat="1" ht="12" customHeight="1" thickBot="1" x14ac:dyDescent="0.25">
      <c r="A36" s="32" t="s">
        <v>10</v>
      </c>
      <c r="B36" s="19" t="s">
        <v>182</v>
      </c>
      <c r="C36" s="152">
        <f>SUM(C37:C46)</f>
        <v>102000</v>
      </c>
    </row>
    <row r="37" spans="1:3" s="77" customFormat="1" ht="12" customHeight="1" x14ac:dyDescent="0.2">
      <c r="A37" s="216" t="s">
        <v>62</v>
      </c>
      <c r="B37" s="200" t="s">
        <v>185</v>
      </c>
      <c r="C37" s="155"/>
    </row>
    <row r="38" spans="1:3" s="77" customFormat="1" ht="12" customHeight="1" x14ac:dyDescent="0.2">
      <c r="A38" s="217" t="s">
        <v>63</v>
      </c>
      <c r="B38" s="201" t="s">
        <v>186</v>
      </c>
      <c r="C38" s="154">
        <v>100000</v>
      </c>
    </row>
    <row r="39" spans="1:3" s="77" customFormat="1" ht="12" customHeight="1" x14ac:dyDescent="0.2">
      <c r="A39" s="217" t="s">
        <v>64</v>
      </c>
      <c r="B39" s="201" t="s">
        <v>187</v>
      </c>
      <c r="C39" s="154"/>
    </row>
    <row r="40" spans="1:3" s="77" customFormat="1" ht="12" customHeight="1" x14ac:dyDescent="0.2">
      <c r="A40" s="217" t="s">
        <v>122</v>
      </c>
      <c r="B40" s="201" t="s">
        <v>188</v>
      </c>
      <c r="C40" s="154"/>
    </row>
    <row r="41" spans="1:3" s="77" customFormat="1" ht="12" customHeight="1" x14ac:dyDescent="0.2">
      <c r="A41" s="217" t="s">
        <v>123</v>
      </c>
      <c r="B41" s="201" t="s">
        <v>189</v>
      </c>
      <c r="C41" s="154"/>
    </row>
    <row r="42" spans="1:3" s="77" customFormat="1" ht="12" customHeight="1" x14ac:dyDescent="0.2">
      <c r="A42" s="217" t="s">
        <v>124</v>
      </c>
      <c r="B42" s="201" t="s">
        <v>190</v>
      </c>
      <c r="C42" s="154"/>
    </row>
    <row r="43" spans="1:3" s="77" customFormat="1" ht="12" customHeight="1" x14ac:dyDescent="0.2">
      <c r="A43" s="217" t="s">
        <v>125</v>
      </c>
      <c r="B43" s="201" t="s">
        <v>191</v>
      </c>
      <c r="C43" s="154"/>
    </row>
    <row r="44" spans="1:3" s="77" customFormat="1" ht="12" customHeight="1" x14ac:dyDescent="0.2">
      <c r="A44" s="217" t="s">
        <v>126</v>
      </c>
      <c r="B44" s="201" t="s">
        <v>192</v>
      </c>
      <c r="C44" s="154">
        <v>2000</v>
      </c>
    </row>
    <row r="45" spans="1:3" s="77" customFormat="1" ht="12" customHeight="1" x14ac:dyDescent="0.2">
      <c r="A45" s="217" t="s">
        <v>183</v>
      </c>
      <c r="B45" s="201" t="s">
        <v>193</v>
      </c>
      <c r="C45" s="157"/>
    </row>
    <row r="46" spans="1:3" s="77" customFormat="1" ht="12" customHeight="1" thickBot="1" x14ac:dyDescent="0.25">
      <c r="A46" s="218" t="s">
        <v>184</v>
      </c>
      <c r="B46" s="202" t="s">
        <v>194</v>
      </c>
      <c r="C46" s="188"/>
    </row>
    <row r="47" spans="1:3" s="77" customFormat="1" ht="12" customHeight="1" thickBot="1" x14ac:dyDescent="0.25">
      <c r="A47" s="32" t="s">
        <v>11</v>
      </c>
      <c r="B47" s="19" t="s">
        <v>195</v>
      </c>
      <c r="C47" s="152">
        <f>SUM(C48:C52)</f>
        <v>0</v>
      </c>
    </row>
    <row r="48" spans="1:3" s="77" customFormat="1" ht="12" customHeight="1" x14ac:dyDescent="0.2">
      <c r="A48" s="216" t="s">
        <v>65</v>
      </c>
      <c r="B48" s="200" t="s">
        <v>199</v>
      </c>
      <c r="C48" s="231"/>
    </row>
    <row r="49" spans="1:3" s="77" customFormat="1" ht="12" customHeight="1" x14ac:dyDescent="0.2">
      <c r="A49" s="217" t="s">
        <v>66</v>
      </c>
      <c r="B49" s="201" t="s">
        <v>200</v>
      </c>
      <c r="C49" s="157"/>
    </row>
    <row r="50" spans="1:3" s="77" customFormat="1" ht="12" customHeight="1" x14ac:dyDescent="0.2">
      <c r="A50" s="217" t="s">
        <v>196</v>
      </c>
      <c r="B50" s="201" t="s">
        <v>201</v>
      </c>
      <c r="C50" s="157"/>
    </row>
    <row r="51" spans="1:3" s="77" customFormat="1" ht="12" customHeight="1" x14ac:dyDescent="0.2">
      <c r="A51" s="217" t="s">
        <v>197</v>
      </c>
      <c r="B51" s="201" t="s">
        <v>202</v>
      </c>
      <c r="C51" s="157"/>
    </row>
    <row r="52" spans="1:3" s="77" customFormat="1" ht="12" customHeight="1" thickBot="1" x14ac:dyDescent="0.25">
      <c r="A52" s="218" t="s">
        <v>198</v>
      </c>
      <c r="B52" s="202" t="s">
        <v>203</v>
      </c>
      <c r="C52" s="188"/>
    </row>
    <row r="53" spans="1:3" s="77" customFormat="1" ht="12" customHeight="1" thickBot="1" x14ac:dyDescent="0.25">
      <c r="A53" s="32" t="s">
        <v>127</v>
      </c>
      <c r="B53" s="19" t="s">
        <v>204</v>
      </c>
      <c r="C53" s="152">
        <f>SUM(C54:C56)</f>
        <v>0</v>
      </c>
    </row>
    <row r="54" spans="1:3" s="77" customFormat="1" ht="12" customHeight="1" x14ac:dyDescent="0.2">
      <c r="A54" s="216" t="s">
        <v>67</v>
      </c>
      <c r="B54" s="200" t="s">
        <v>205</v>
      </c>
      <c r="C54" s="155"/>
    </row>
    <row r="55" spans="1:3" s="77" customFormat="1" ht="12" customHeight="1" x14ac:dyDescent="0.2">
      <c r="A55" s="217" t="s">
        <v>68</v>
      </c>
      <c r="B55" s="201" t="s">
        <v>339</v>
      </c>
      <c r="C55" s="154"/>
    </row>
    <row r="56" spans="1:3" s="77" customFormat="1" ht="12" customHeight="1" x14ac:dyDescent="0.2">
      <c r="A56" s="217" t="s">
        <v>209</v>
      </c>
      <c r="B56" s="201" t="s">
        <v>207</v>
      </c>
      <c r="C56" s="154"/>
    </row>
    <row r="57" spans="1:3" s="77" customFormat="1" ht="12" customHeight="1" thickBot="1" x14ac:dyDescent="0.25">
      <c r="A57" s="218" t="s">
        <v>210</v>
      </c>
      <c r="B57" s="202" t="s">
        <v>208</v>
      </c>
      <c r="C57" s="156"/>
    </row>
    <row r="58" spans="1:3" s="77" customFormat="1" ht="12" customHeight="1" thickBot="1" x14ac:dyDescent="0.25">
      <c r="A58" s="32" t="s">
        <v>13</v>
      </c>
      <c r="B58" s="147" t="s">
        <v>211</v>
      </c>
      <c r="C58" s="152">
        <f>SUM(C59:C61)</f>
        <v>0</v>
      </c>
    </row>
    <row r="59" spans="1:3" s="77" customFormat="1" ht="12" customHeight="1" x14ac:dyDescent="0.2">
      <c r="A59" s="216" t="s">
        <v>128</v>
      </c>
      <c r="B59" s="200" t="s">
        <v>213</v>
      </c>
      <c r="C59" s="157"/>
    </row>
    <row r="60" spans="1:3" s="77" customFormat="1" ht="12" customHeight="1" x14ac:dyDescent="0.2">
      <c r="A60" s="217" t="s">
        <v>129</v>
      </c>
      <c r="B60" s="201" t="s">
        <v>340</v>
      </c>
      <c r="C60" s="157"/>
    </row>
    <row r="61" spans="1:3" s="77" customFormat="1" ht="12" customHeight="1" x14ac:dyDescent="0.2">
      <c r="A61" s="217" t="s">
        <v>147</v>
      </c>
      <c r="B61" s="201" t="s">
        <v>214</v>
      </c>
      <c r="C61" s="157"/>
    </row>
    <row r="62" spans="1:3" s="77" customFormat="1" ht="12" customHeight="1" thickBot="1" x14ac:dyDescent="0.25">
      <c r="A62" s="218" t="s">
        <v>212</v>
      </c>
      <c r="B62" s="202" t="s">
        <v>215</v>
      </c>
      <c r="C62" s="157"/>
    </row>
    <row r="63" spans="1:3" s="77" customFormat="1" ht="12" customHeight="1" thickBot="1" x14ac:dyDescent="0.25">
      <c r="A63" s="32" t="s">
        <v>14</v>
      </c>
      <c r="B63" s="19" t="s">
        <v>216</v>
      </c>
      <c r="C63" s="158">
        <f>+C8+C15+C22+C29+C36+C47+C53+C58</f>
        <v>102000</v>
      </c>
    </row>
    <row r="64" spans="1:3" s="77" customFormat="1" ht="12" customHeight="1" thickBot="1" x14ac:dyDescent="0.2">
      <c r="A64" s="219" t="s">
        <v>329</v>
      </c>
      <c r="B64" s="147" t="s">
        <v>347</v>
      </c>
      <c r="C64" s="152">
        <f>SUM(C65:C67)</f>
        <v>0</v>
      </c>
    </row>
    <row r="65" spans="1:3" s="77" customFormat="1" ht="12" customHeight="1" x14ac:dyDescent="0.2">
      <c r="A65" s="216" t="s">
        <v>251</v>
      </c>
      <c r="B65" s="200" t="s">
        <v>219</v>
      </c>
      <c r="C65" s="157"/>
    </row>
    <row r="66" spans="1:3" s="77" customFormat="1" ht="12" customHeight="1" x14ac:dyDescent="0.2">
      <c r="A66" s="217" t="s">
        <v>260</v>
      </c>
      <c r="B66" s="201" t="s">
        <v>220</v>
      </c>
      <c r="C66" s="157"/>
    </row>
    <row r="67" spans="1:3" s="77" customFormat="1" ht="12" customHeight="1" thickBot="1" x14ac:dyDescent="0.25">
      <c r="A67" s="218" t="s">
        <v>261</v>
      </c>
      <c r="B67" s="204" t="s">
        <v>221</v>
      </c>
      <c r="C67" s="157"/>
    </row>
    <row r="68" spans="1:3" s="77" customFormat="1" ht="12" customHeight="1" thickBot="1" x14ac:dyDescent="0.2">
      <c r="A68" s="219" t="s">
        <v>222</v>
      </c>
      <c r="B68" s="147" t="s">
        <v>223</v>
      </c>
      <c r="C68" s="152">
        <f>SUM(C69:C72)</f>
        <v>0</v>
      </c>
    </row>
    <row r="69" spans="1:3" s="77" customFormat="1" ht="12" customHeight="1" x14ac:dyDescent="0.2">
      <c r="A69" s="216" t="s">
        <v>113</v>
      </c>
      <c r="B69" s="200" t="s">
        <v>224</v>
      </c>
      <c r="C69" s="157"/>
    </row>
    <row r="70" spans="1:3" s="77" customFormat="1" ht="12" customHeight="1" x14ac:dyDescent="0.2">
      <c r="A70" s="217" t="s">
        <v>114</v>
      </c>
      <c r="B70" s="201" t="s">
        <v>225</v>
      </c>
      <c r="C70" s="157"/>
    </row>
    <row r="71" spans="1:3" s="77" customFormat="1" ht="12" customHeight="1" x14ac:dyDescent="0.2">
      <c r="A71" s="217" t="s">
        <v>252</v>
      </c>
      <c r="B71" s="201" t="s">
        <v>226</v>
      </c>
      <c r="C71" s="157"/>
    </row>
    <row r="72" spans="1:3" s="77" customFormat="1" ht="12" customHeight="1" thickBot="1" x14ac:dyDescent="0.25">
      <c r="A72" s="218" t="s">
        <v>253</v>
      </c>
      <c r="B72" s="202" t="s">
        <v>227</v>
      </c>
      <c r="C72" s="157"/>
    </row>
    <row r="73" spans="1:3" s="77" customFormat="1" ht="12" customHeight="1" thickBot="1" x14ac:dyDescent="0.2">
      <c r="A73" s="219" t="s">
        <v>228</v>
      </c>
      <c r="B73" s="147" t="s">
        <v>229</v>
      </c>
      <c r="C73" s="152">
        <f>SUM(C74:C75)</f>
        <v>475062</v>
      </c>
    </row>
    <row r="74" spans="1:3" s="77" customFormat="1" ht="12" customHeight="1" x14ac:dyDescent="0.2">
      <c r="A74" s="216" t="s">
        <v>254</v>
      </c>
      <c r="B74" s="200" t="s">
        <v>230</v>
      </c>
      <c r="C74" s="157">
        <v>475062</v>
      </c>
    </row>
    <row r="75" spans="1:3" s="77" customFormat="1" ht="12" customHeight="1" thickBot="1" x14ac:dyDescent="0.25">
      <c r="A75" s="218" t="s">
        <v>255</v>
      </c>
      <c r="B75" s="202" t="s">
        <v>231</v>
      </c>
      <c r="C75" s="157"/>
    </row>
    <row r="76" spans="1:3" s="76" customFormat="1" ht="12" customHeight="1" thickBot="1" x14ac:dyDescent="0.2">
      <c r="A76" s="219" t="s">
        <v>232</v>
      </c>
      <c r="B76" s="147" t="s">
        <v>233</v>
      </c>
      <c r="C76" s="152">
        <f>SUM(C77:C79)</f>
        <v>46024818</v>
      </c>
    </row>
    <row r="77" spans="1:3" s="77" customFormat="1" ht="12" customHeight="1" x14ac:dyDescent="0.2">
      <c r="A77" s="216" t="s">
        <v>256</v>
      </c>
      <c r="B77" s="200" t="s">
        <v>234</v>
      </c>
      <c r="C77" s="157"/>
    </row>
    <row r="78" spans="1:3" s="77" customFormat="1" ht="12" customHeight="1" x14ac:dyDescent="0.2">
      <c r="A78" s="217" t="s">
        <v>257</v>
      </c>
      <c r="B78" s="201" t="s">
        <v>235</v>
      </c>
      <c r="C78" s="157"/>
    </row>
    <row r="79" spans="1:3" s="77" customFormat="1" ht="12" customHeight="1" thickBot="1" x14ac:dyDescent="0.25">
      <c r="A79" s="218" t="s">
        <v>258</v>
      </c>
      <c r="B79" s="202" t="s">
        <v>347</v>
      </c>
      <c r="C79" s="157">
        <v>46024818</v>
      </c>
    </row>
    <row r="80" spans="1:3" s="77" customFormat="1" ht="12" customHeight="1" thickBot="1" x14ac:dyDescent="0.2">
      <c r="A80" s="219" t="s">
        <v>237</v>
      </c>
      <c r="B80" s="147" t="s">
        <v>259</v>
      </c>
      <c r="C80" s="152"/>
    </row>
    <row r="81" spans="1:3" s="77" customFormat="1" ht="12" customHeight="1" x14ac:dyDescent="0.2">
      <c r="A81" s="220" t="s">
        <v>238</v>
      </c>
      <c r="B81" s="200" t="s">
        <v>239</v>
      </c>
      <c r="C81" s="157"/>
    </row>
    <row r="82" spans="1:3" s="77" customFormat="1" ht="12" customHeight="1" x14ac:dyDescent="0.2">
      <c r="A82" s="221" t="s">
        <v>240</v>
      </c>
      <c r="B82" s="201" t="s">
        <v>241</v>
      </c>
      <c r="C82" s="157"/>
    </row>
    <row r="83" spans="1:3" s="77" customFormat="1" ht="12" customHeight="1" x14ac:dyDescent="0.2">
      <c r="A83" s="221" t="s">
        <v>242</v>
      </c>
      <c r="B83" s="201" t="s">
        <v>243</v>
      </c>
      <c r="C83" s="157"/>
    </row>
    <row r="84" spans="1:3" s="76" customFormat="1" ht="12" customHeight="1" thickBot="1" x14ac:dyDescent="0.25">
      <c r="A84" s="222" t="s">
        <v>244</v>
      </c>
      <c r="B84" s="202" t="s">
        <v>245</v>
      </c>
      <c r="C84" s="157"/>
    </row>
    <row r="85" spans="1:3" s="76" customFormat="1" ht="12" customHeight="1" thickBot="1" x14ac:dyDescent="0.2">
      <c r="A85" s="219" t="s">
        <v>246</v>
      </c>
      <c r="B85" s="147" t="s">
        <v>247</v>
      </c>
      <c r="C85" s="232"/>
    </row>
    <row r="86" spans="1:3" s="76" customFormat="1" ht="12" customHeight="1" thickBot="1" x14ac:dyDescent="0.2">
      <c r="A86" s="219" t="s">
        <v>248</v>
      </c>
      <c r="B86" s="208" t="s">
        <v>249</v>
      </c>
      <c r="C86" s="158">
        <f>+C64+C68+C73+C76+C80+C85</f>
        <v>46499880</v>
      </c>
    </row>
    <row r="87" spans="1:3" s="76" customFormat="1" ht="12" customHeight="1" thickBot="1" x14ac:dyDescent="0.2">
      <c r="A87" s="223" t="s">
        <v>262</v>
      </c>
      <c r="B87" s="210" t="s">
        <v>334</v>
      </c>
      <c r="C87" s="158">
        <f>+C63+C86</f>
        <v>46601880</v>
      </c>
    </row>
    <row r="88" spans="1:3" s="77" customFormat="1" ht="15" customHeight="1" x14ac:dyDescent="0.2">
      <c r="A88" s="133"/>
      <c r="B88" s="134"/>
      <c r="C88" s="169"/>
    </row>
    <row r="89" spans="1:3" ht="13.5" thickBot="1" x14ac:dyDescent="0.25">
      <c r="A89" s="224"/>
      <c r="B89" s="135"/>
      <c r="C89" s="170"/>
    </row>
    <row r="90" spans="1:3" s="64" customFormat="1" ht="16.5" customHeight="1" thickBot="1" x14ac:dyDescent="0.25">
      <c r="A90" s="136"/>
      <c r="B90" s="137" t="s">
        <v>46</v>
      </c>
      <c r="C90" s="171"/>
    </row>
    <row r="91" spans="1:3" s="78" customFormat="1" ht="12" customHeight="1" thickBot="1" x14ac:dyDescent="0.25">
      <c r="A91" s="192" t="s">
        <v>6</v>
      </c>
      <c r="B91" s="26" t="s">
        <v>265</v>
      </c>
      <c r="C91" s="151">
        <f>SUM(C92:C96)</f>
        <v>46601880</v>
      </c>
    </row>
    <row r="92" spans="1:3" ht="12" customHeight="1" x14ac:dyDescent="0.2">
      <c r="A92" s="225" t="s">
        <v>69</v>
      </c>
      <c r="B92" s="8" t="s">
        <v>37</v>
      </c>
      <c r="C92" s="153">
        <v>32694000</v>
      </c>
    </row>
    <row r="93" spans="1:3" ht="12" customHeight="1" x14ac:dyDescent="0.2">
      <c r="A93" s="217" t="s">
        <v>70</v>
      </c>
      <c r="B93" s="6" t="s">
        <v>130</v>
      </c>
      <c r="C93" s="154">
        <v>7572880</v>
      </c>
    </row>
    <row r="94" spans="1:3" ht="12" customHeight="1" x14ac:dyDescent="0.2">
      <c r="A94" s="217" t="s">
        <v>71</v>
      </c>
      <c r="B94" s="6" t="s">
        <v>104</v>
      </c>
      <c r="C94" s="156">
        <v>6335000</v>
      </c>
    </row>
    <row r="95" spans="1:3" ht="12" customHeight="1" x14ac:dyDescent="0.2">
      <c r="A95" s="217" t="s">
        <v>72</v>
      </c>
      <c r="B95" s="9" t="s">
        <v>131</v>
      </c>
      <c r="C95" s="156"/>
    </row>
    <row r="96" spans="1:3" ht="12" customHeight="1" x14ac:dyDescent="0.2">
      <c r="A96" s="217" t="s">
        <v>80</v>
      </c>
      <c r="B96" s="17" t="s">
        <v>132</v>
      </c>
      <c r="C96" s="156"/>
    </row>
    <row r="97" spans="1:3" ht="12" customHeight="1" x14ac:dyDescent="0.2">
      <c r="A97" s="217" t="s">
        <v>73</v>
      </c>
      <c r="B97" s="6" t="s">
        <v>266</v>
      </c>
      <c r="C97" s="156"/>
    </row>
    <row r="98" spans="1:3" ht="12" customHeight="1" x14ac:dyDescent="0.2">
      <c r="A98" s="217" t="s">
        <v>74</v>
      </c>
      <c r="B98" s="88" t="s">
        <v>267</v>
      </c>
      <c r="C98" s="156"/>
    </row>
    <row r="99" spans="1:3" ht="12" customHeight="1" x14ac:dyDescent="0.2">
      <c r="A99" s="217" t="s">
        <v>81</v>
      </c>
      <c r="B99" s="89" t="s">
        <v>268</v>
      </c>
      <c r="C99" s="156"/>
    </row>
    <row r="100" spans="1:3" ht="12" customHeight="1" x14ac:dyDescent="0.2">
      <c r="A100" s="217" t="s">
        <v>82</v>
      </c>
      <c r="B100" s="89" t="s">
        <v>269</v>
      </c>
      <c r="C100" s="156"/>
    </row>
    <row r="101" spans="1:3" ht="12" customHeight="1" x14ac:dyDescent="0.2">
      <c r="A101" s="217" t="s">
        <v>83</v>
      </c>
      <c r="B101" s="88" t="s">
        <v>270</v>
      </c>
      <c r="C101" s="156"/>
    </row>
    <row r="102" spans="1:3" ht="12" customHeight="1" x14ac:dyDescent="0.2">
      <c r="A102" s="217" t="s">
        <v>84</v>
      </c>
      <c r="B102" s="88" t="s">
        <v>271</v>
      </c>
      <c r="C102" s="156"/>
    </row>
    <row r="103" spans="1:3" ht="12" customHeight="1" x14ac:dyDescent="0.2">
      <c r="A103" s="217" t="s">
        <v>86</v>
      </c>
      <c r="B103" s="89" t="s">
        <v>272</v>
      </c>
      <c r="C103" s="156"/>
    </row>
    <row r="104" spans="1:3" ht="12" customHeight="1" x14ac:dyDescent="0.2">
      <c r="A104" s="226" t="s">
        <v>133</v>
      </c>
      <c r="B104" s="90" t="s">
        <v>273</v>
      </c>
      <c r="C104" s="156"/>
    </row>
    <row r="105" spans="1:3" ht="12" customHeight="1" x14ac:dyDescent="0.2">
      <c r="A105" s="217" t="s">
        <v>263</v>
      </c>
      <c r="B105" s="90" t="s">
        <v>274</v>
      </c>
      <c r="C105" s="156"/>
    </row>
    <row r="106" spans="1:3" ht="12" customHeight="1" thickBot="1" x14ac:dyDescent="0.25">
      <c r="A106" s="227" t="s">
        <v>264</v>
      </c>
      <c r="B106" s="91" t="s">
        <v>275</v>
      </c>
      <c r="C106" s="160"/>
    </row>
    <row r="107" spans="1:3" ht="12" customHeight="1" thickBot="1" x14ac:dyDescent="0.25">
      <c r="A107" s="32" t="s">
        <v>7</v>
      </c>
      <c r="B107" s="25" t="s">
        <v>276</v>
      </c>
      <c r="C107" s="152">
        <f>+C108+C110+C112</f>
        <v>0</v>
      </c>
    </row>
    <row r="108" spans="1:3" ht="12" customHeight="1" x14ac:dyDescent="0.2">
      <c r="A108" s="216" t="s">
        <v>75</v>
      </c>
      <c r="B108" s="6" t="s">
        <v>145</v>
      </c>
      <c r="C108" s="155"/>
    </row>
    <row r="109" spans="1:3" ht="12" customHeight="1" x14ac:dyDescent="0.2">
      <c r="A109" s="216" t="s">
        <v>76</v>
      </c>
      <c r="B109" s="10" t="s">
        <v>280</v>
      </c>
      <c r="C109" s="155"/>
    </row>
    <row r="110" spans="1:3" ht="12" customHeight="1" x14ac:dyDescent="0.2">
      <c r="A110" s="216" t="s">
        <v>77</v>
      </c>
      <c r="B110" s="10" t="s">
        <v>134</v>
      </c>
      <c r="C110" s="154"/>
    </row>
    <row r="111" spans="1:3" ht="12" customHeight="1" x14ac:dyDescent="0.2">
      <c r="A111" s="216" t="s">
        <v>78</v>
      </c>
      <c r="B111" s="10" t="s">
        <v>281</v>
      </c>
      <c r="C111" s="144"/>
    </row>
    <row r="112" spans="1:3" ht="12" customHeight="1" x14ac:dyDescent="0.2">
      <c r="A112" s="216" t="s">
        <v>79</v>
      </c>
      <c r="B112" s="149" t="s">
        <v>148</v>
      </c>
      <c r="C112" s="144"/>
    </row>
    <row r="113" spans="1:3" ht="12" customHeight="1" x14ac:dyDescent="0.2">
      <c r="A113" s="216" t="s">
        <v>85</v>
      </c>
      <c r="B113" s="148" t="s">
        <v>341</v>
      </c>
      <c r="C113" s="144"/>
    </row>
    <row r="114" spans="1:3" ht="12" customHeight="1" x14ac:dyDescent="0.2">
      <c r="A114" s="216" t="s">
        <v>87</v>
      </c>
      <c r="B114" s="196" t="s">
        <v>286</v>
      </c>
      <c r="C114" s="144"/>
    </row>
    <row r="115" spans="1:3" ht="12" customHeight="1" x14ac:dyDescent="0.2">
      <c r="A115" s="216" t="s">
        <v>135</v>
      </c>
      <c r="B115" s="89" t="s">
        <v>269</v>
      </c>
      <c r="C115" s="144"/>
    </row>
    <row r="116" spans="1:3" ht="12" customHeight="1" x14ac:dyDescent="0.2">
      <c r="A116" s="216" t="s">
        <v>136</v>
      </c>
      <c r="B116" s="89" t="s">
        <v>285</v>
      </c>
      <c r="C116" s="144"/>
    </row>
    <row r="117" spans="1:3" ht="12" customHeight="1" x14ac:dyDescent="0.2">
      <c r="A117" s="216" t="s">
        <v>137</v>
      </c>
      <c r="B117" s="89" t="s">
        <v>284</v>
      </c>
      <c r="C117" s="144"/>
    </row>
    <row r="118" spans="1:3" ht="12" customHeight="1" x14ac:dyDescent="0.2">
      <c r="A118" s="216" t="s">
        <v>277</v>
      </c>
      <c r="B118" s="89" t="s">
        <v>272</v>
      </c>
      <c r="C118" s="144"/>
    </row>
    <row r="119" spans="1:3" ht="12" customHeight="1" x14ac:dyDescent="0.2">
      <c r="A119" s="216" t="s">
        <v>278</v>
      </c>
      <c r="B119" s="89" t="s">
        <v>283</v>
      </c>
      <c r="C119" s="144"/>
    </row>
    <row r="120" spans="1:3" ht="12" customHeight="1" thickBot="1" x14ac:dyDescent="0.25">
      <c r="A120" s="226" t="s">
        <v>279</v>
      </c>
      <c r="B120" s="89" t="s">
        <v>282</v>
      </c>
      <c r="C120" s="145"/>
    </row>
    <row r="121" spans="1:3" ht="12" customHeight="1" thickBot="1" x14ac:dyDescent="0.25">
      <c r="A121" s="32" t="s">
        <v>8</v>
      </c>
      <c r="B121" s="85" t="s">
        <v>287</v>
      </c>
      <c r="C121" s="152">
        <f>+C122+C123</f>
        <v>0</v>
      </c>
    </row>
    <row r="122" spans="1:3" ht="12" customHeight="1" x14ac:dyDescent="0.2">
      <c r="A122" s="216" t="s">
        <v>58</v>
      </c>
      <c r="B122" s="7" t="s">
        <v>47</v>
      </c>
      <c r="C122" s="155"/>
    </row>
    <row r="123" spans="1:3" ht="12" customHeight="1" thickBot="1" x14ac:dyDescent="0.25">
      <c r="A123" s="218" t="s">
        <v>59</v>
      </c>
      <c r="B123" s="10" t="s">
        <v>48</v>
      </c>
      <c r="C123" s="156"/>
    </row>
    <row r="124" spans="1:3" ht="12" customHeight="1" thickBot="1" x14ac:dyDescent="0.25">
      <c r="A124" s="32" t="s">
        <v>9</v>
      </c>
      <c r="B124" s="85" t="s">
        <v>288</v>
      </c>
      <c r="C124" s="152">
        <f>+C91+C107+C121</f>
        <v>46601880</v>
      </c>
    </row>
    <row r="125" spans="1:3" ht="12" customHeight="1" thickBot="1" x14ac:dyDescent="0.25">
      <c r="A125" s="32" t="s">
        <v>10</v>
      </c>
      <c r="B125" s="85" t="s">
        <v>289</v>
      </c>
      <c r="C125" s="152">
        <f>+C126+C127+C128</f>
        <v>0</v>
      </c>
    </row>
    <row r="126" spans="1:3" s="78" customFormat="1" ht="12" customHeight="1" x14ac:dyDescent="0.2">
      <c r="A126" s="216" t="s">
        <v>62</v>
      </c>
      <c r="B126" s="7" t="s">
        <v>290</v>
      </c>
      <c r="C126" s="144"/>
    </row>
    <row r="127" spans="1:3" ht="12" customHeight="1" x14ac:dyDescent="0.2">
      <c r="A127" s="216" t="s">
        <v>63</v>
      </c>
      <c r="B127" s="7" t="s">
        <v>291</v>
      </c>
      <c r="C127" s="144"/>
    </row>
    <row r="128" spans="1:3" ht="12" customHeight="1" thickBot="1" x14ac:dyDescent="0.25">
      <c r="A128" s="226" t="s">
        <v>64</v>
      </c>
      <c r="B128" s="5" t="s">
        <v>292</v>
      </c>
      <c r="C128" s="144"/>
    </row>
    <row r="129" spans="1:11" ht="12" customHeight="1" thickBot="1" x14ac:dyDescent="0.25">
      <c r="A129" s="32" t="s">
        <v>11</v>
      </c>
      <c r="B129" s="85" t="s">
        <v>328</v>
      </c>
      <c r="C129" s="152">
        <f>+C130+C131+C132+C133</f>
        <v>0</v>
      </c>
    </row>
    <row r="130" spans="1:11" ht="12" customHeight="1" x14ac:dyDescent="0.2">
      <c r="A130" s="216" t="s">
        <v>65</v>
      </c>
      <c r="B130" s="7" t="s">
        <v>293</v>
      </c>
      <c r="C130" s="144"/>
    </row>
    <row r="131" spans="1:11" ht="12" customHeight="1" x14ac:dyDescent="0.2">
      <c r="A131" s="216" t="s">
        <v>66</v>
      </c>
      <c r="B131" s="7" t="s">
        <v>294</v>
      </c>
      <c r="C131" s="144"/>
    </row>
    <row r="132" spans="1:11" ht="12" customHeight="1" x14ac:dyDescent="0.2">
      <c r="A132" s="216" t="s">
        <v>196</v>
      </c>
      <c r="B132" s="7" t="s">
        <v>295</v>
      </c>
      <c r="C132" s="144"/>
    </row>
    <row r="133" spans="1:11" s="78" customFormat="1" ht="12" customHeight="1" thickBot="1" x14ac:dyDescent="0.25">
      <c r="A133" s="226" t="s">
        <v>197</v>
      </c>
      <c r="B133" s="5" t="s">
        <v>296</v>
      </c>
      <c r="C133" s="144"/>
    </row>
    <row r="134" spans="1:11" ht="12" customHeight="1" thickBot="1" x14ac:dyDescent="0.25">
      <c r="A134" s="32" t="s">
        <v>12</v>
      </c>
      <c r="B134" s="85" t="s">
        <v>297</v>
      </c>
      <c r="C134" s="158">
        <f>+C135+C136+C137+C138</f>
        <v>0</v>
      </c>
      <c r="K134" s="143"/>
    </row>
    <row r="135" spans="1:11" x14ac:dyDescent="0.2">
      <c r="A135" s="216" t="s">
        <v>67</v>
      </c>
      <c r="B135" s="7" t="s">
        <v>298</v>
      </c>
      <c r="C135" s="144"/>
    </row>
    <row r="136" spans="1:11" ht="12" customHeight="1" x14ac:dyDescent="0.2">
      <c r="A136" s="216" t="s">
        <v>68</v>
      </c>
      <c r="B136" s="7" t="s">
        <v>308</v>
      </c>
      <c r="C136" s="144"/>
    </row>
    <row r="137" spans="1:11" s="78" customFormat="1" ht="12" customHeight="1" x14ac:dyDescent="0.2">
      <c r="A137" s="216" t="s">
        <v>209</v>
      </c>
      <c r="B137" s="7" t="s">
        <v>299</v>
      </c>
      <c r="C137" s="144"/>
    </row>
    <row r="138" spans="1:11" s="78" customFormat="1" ht="12" customHeight="1" thickBot="1" x14ac:dyDescent="0.25">
      <c r="A138" s="226" t="s">
        <v>210</v>
      </c>
      <c r="B138" s="5" t="s">
        <v>300</v>
      </c>
      <c r="C138" s="144"/>
    </row>
    <row r="139" spans="1:11" s="78" customFormat="1" ht="12" customHeight="1" thickBot="1" x14ac:dyDescent="0.25">
      <c r="A139" s="32" t="s">
        <v>13</v>
      </c>
      <c r="B139" s="85" t="s">
        <v>301</v>
      </c>
      <c r="C139" s="161">
        <f>+C140+C141+C142+C143</f>
        <v>0</v>
      </c>
    </row>
    <row r="140" spans="1:11" s="78" customFormat="1" ht="12" customHeight="1" x14ac:dyDescent="0.2">
      <c r="A140" s="216" t="s">
        <v>128</v>
      </c>
      <c r="B140" s="7" t="s">
        <v>302</v>
      </c>
      <c r="C140" s="144"/>
    </row>
    <row r="141" spans="1:11" s="78" customFormat="1" ht="12" customHeight="1" x14ac:dyDescent="0.2">
      <c r="A141" s="216" t="s">
        <v>129</v>
      </c>
      <c r="B141" s="7" t="s">
        <v>303</v>
      </c>
      <c r="C141" s="144"/>
    </row>
    <row r="142" spans="1:11" s="78" customFormat="1" ht="12" customHeight="1" x14ac:dyDescent="0.2">
      <c r="A142" s="216" t="s">
        <v>147</v>
      </c>
      <c r="B142" s="7" t="s">
        <v>304</v>
      </c>
      <c r="C142" s="144"/>
    </row>
    <row r="143" spans="1:11" ht="12.75" customHeight="1" thickBot="1" x14ac:dyDescent="0.25">
      <c r="A143" s="216" t="s">
        <v>212</v>
      </c>
      <c r="B143" s="7" t="s">
        <v>305</v>
      </c>
      <c r="C143" s="144"/>
    </row>
    <row r="144" spans="1:11" ht="12" customHeight="1" thickBot="1" x14ac:dyDescent="0.25">
      <c r="A144" s="32" t="s">
        <v>14</v>
      </c>
      <c r="B144" s="85" t="s">
        <v>306</v>
      </c>
      <c r="C144" s="212">
        <f>+C125+C129+C134+C139</f>
        <v>0</v>
      </c>
    </row>
    <row r="145" spans="1:3" ht="15" customHeight="1" thickBot="1" x14ac:dyDescent="0.25">
      <c r="A145" s="228" t="s">
        <v>15</v>
      </c>
      <c r="B145" s="179" t="s">
        <v>307</v>
      </c>
      <c r="C145" s="212">
        <f>+C124+C144</f>
        <v>46601880</v>
      </c>
    </row>
    <row r="146" spans="1:3" ht="13.5" thickBot="1" x14ac:dyDescent="0.25">
      <c r="A146" s="182"/>
      <c r="B146" s="183"/>
      <c r="C146" s="184"/>
    </row>
    <row r="147" spans="1:3" ht="15" customHeight="1" thickBot="1" x14ac:dyDescent="0.25">
      <c r="A147" s="140" t="s">
        <v>142</v>
      </c>
      <c r="B147" s="141"/>
      <c r="C147" s="84">
        <v>8</v>
      </c>
    </row>
    <row r="148" spans="1:3" ht="14.25" customHeight="1" thickBot="1" x14ac:dyDescent="0.25">
      <c r="A148" s="140" t="s">
        <v>143</v>
      </c>
      <c r="B148" s="141"/>
      <c r="C148" s="84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3">
    <tabColor rgb="FF92D050"/>
  </sheetPr>
  <dimension ref="A1:K150"/>
  <sheetViews>
    <sheetView zoomScaleNormal="100" zoomScaleSheetLayoutView="85" workbookViewId="0">
      <selection activeCell="B2" sqref="B2"/>
    </sheetView>
  </sheetViews>
  <sheetFormatPr defaultRowHeight="12.75" x14ac:dyDescent="0.2"/>
  <cols>
    <col min="1" max="1" width="19.5" style="185" customWidth="1"/>
    <col min="2" max="2" width="72" style="186" customWidth="1"/>
    <col min="3" max="3" width="25" style="187" customWidth="1"/>
    <col min="4" max="16384" width="9.33203125" style="2"/>
  </cols>
  <sheetData>
    <row r="1" spans="1:3" s="1" customFormat="1" ht="16.5" customHeight="1" thickBot="1" x14ac:dyDescent="0.25">
      <c r="A1" s="125"/>
      <c r="B1" s="126" t="s">
        <v>401</v>
      </c>
      <c r="C1" s="142" t="s">
        <v>331</v>
      </c>
    </row>
    <row r="2" spans="1:3" s="74" customFormat="1" ht="21" customHeight="1" x14ac:dyDescent="0.2">
      <c r="A2" s="190" t="s">
        <v>50</v>
      </c>
      <c r="B2" s="163" t="s">
        <v>345</v>
      </c>
      <c r="C2" s="165" t="s">
        <v>41</v>
      </c>
    </row>
    <row r="3" spans="1:3" s="74" customFormat="1" ht="16.5" thickBot="1" x14ac:dyDescent="0.25">
      <c r="A3" s="127" t="s">
        <v>140</v>
      </c>
      <c r="B3" s="164" t="s">
        <v>346</v>
      </c>
      <c r="C3" s="166">
        <v>4</v>
      </c>
    </row>
    <row r="4" spans="1:3" s="75" customFormat="1" ht="15.95" customHeight="1" thickBot="1" x14ac:dyDescent="0.3">
      <c r="A4" s="128"/>
      <c r="B4" s="128" t="s">
        <v>354</v>
      </c>
      <c r="C4" s="129" t="s">
        <v>42</v>
      </c>
    </row>
    <row r="5" spans="1:3" ht="13.5" thickBot="1" x14ac:dyDescent="0.25">
      <c r="A5" s="191" t="s">
        <v>141</v>
      </c>
      <c r="B5" s="130" t="s">
        <v>43</v>
      </c>
      <c r="C5" s="167" t="s">
        <v>44</v>
      </c>
    </row>
    <row r="6" spans="1:3" s="64" customFormat="1" ht="12.95" customHeight="1" thickBot="1" x14ac:dyDescent="0.25">
      <c r="A6" s="101">
        <v>1</v>
      </c>
      <c r="B6" s="102">
        <v>2</v>
      </c>
      <c r="C6" s="103">
        <v>3</v>
      </c>
    </row>
    <row r="7" spans="1:3" s="64" customFormat="1" ht="15.95" customHeight="1" thickBot="1" x14ac:dyDescent="0.25">
      <c r="A7" s="131"/>
      <c r="B7" s="132" t="s">
        <v>45</v>
      </c>
      <c r="C7" s="168"/>
    </row>
    <row r="8" spans="1:3" s="64" customFormat="1" ht="12" customHeight="1" thickBot="1" x14ac:dyDescent="0.25">
      <c r="A8" s="32" t="s">
        <v>6</v>
      </c>
      <c r="B8" s="19" t="s">
        <v>152</v>
      </c>
      <c r="C8" s="152">
        <f>+C9+C10+C11+C12+C13+C14</f>
        <v>0</v>
      </c>
    </row>
    <row r="9" spans="1:3" s="76" customFormat="1" ht="12" customHeight="1" x14ac:dyDescent="0.2">
      <c r="A9" s="216" t="s">
        <v>69</v>
      </c>
      <c r="B9" s="200" t="s">
        <v>153</v>
      </c>
      <c r="C9" s="155"/>
    </row>
    <row r="10" spans="1:3" s="77" customFormat="1" ht="12" customHeight="1" x14ac:dyDescent="0.2">
      <c r="A10" s="217" t="s">
        <v>70</v>
      </c>
      <c r="B10" s="201" t="s">
        <v>154</v>
      </c>
      <c r="C10" s="154"/>
    </row>
    <row r="11" spans="1:3" s="77" customFormat="1" ht="12" customHeight="1" x14ac:dyDescent="0.2">
      <c r="A11" s="217" t="s">
        <v>71</v>
      </c>
      <c r="B11" s="201" t="s">
        <v>155</v>
      </c>
      <c r="C11" s="154"/>
    </row>
    <row r="12" spans="1:3" s="77" customFormat="1" ht="12" customHeight="1" x14ac:dyDescent="0.2">
      <c r="A12" s="217" t="s">
        <v>72</v>
      </c>
      <c r="B12" s="201" t="s">
        <v>156</v>
      </c>
      <c r="C12" s="154"/>
    </row>
    <row r="13" spans="1:3" s="77" customFormat="1" ht="12" customHeight="1" x14ac:dyDescent="0.2">
      <c r="A13" s="217" t="s">
        <v>112</v>
      </c>
      <c r="B13" s="201" t="s">
        <v>157</v>
      </c>
      <c r="C13" s="229"/>
    </row>
    <row r="14" spans="1:3" s="76" customFormat="1" ht="12" customHeight="1" thickBot="1" x14ac:dyDescent="0.25">
      <c r="A14" s="218" t="s">
        <v>73</v>
      </c>
      <c r="B14" s="202" t="s">
        <v>158</v>
      </c>
      <c r="C14" s="230"/>
    </row>
    <row r="15" spans="1:3" s="76" customFormat="1" ht="12" customHeight="1" thickBot="1" x14ac:dyDescent="0.25">
      <c r="A15" s="32" t="s">
        <v>7</v>
      </c>
      <c r="B15" s="147" t="s">
        <v>159</v>
      </c>
      <c r="C15" s="152">
        <f>+C16+C17+C18+C19+C20</f>
        <v>0</v>
      </c>
    </row>
    <row r="16" spans="1:3" s="76" customFormat="1" ht="12" customHeight="1" x14ac:dyDescent="0.2">
      <c r="A16" s="216" t="s">
        <v>75</v>
      </c>
      <c r="B16" s="200" t="s">
        <v>160</v>
      </c>
      <c r="C16" s="155"/>
    </row>
    <row r="17" spans="1:3" s="76" customFormat="1" ht="12" customHeight="1" x14ac:dyDescent="0.2">
      <c r="A17" s="217" t="s">
        <v>76</v>
      </c>
      <c r="B17" s="201" t="s">
        <v>161</v>
      </c>
      <c r="C17" s="154"/>
    </row>
    <row r="18" spans="1:3" s="76" customFormat="1" ht="12" customHeight="1" x14ac:dyDescent="0.2">
      <c r="A18" s="217" t="s">
        <v>77</v>
      </c>
      <c r="B18" s="201" t="s">
        <v>335</v>
      </c>
      <c r="C18" s="154"/>
    </row>
    <row r="19" spans="1:3" s="76" customFormat="1" ht="12" customHeight="1" x14ac:dyDescent="0.2">
      <c r="A19" s="217" t="s">
        <v>78</v>
      </c>
      <c r="B19" s="201" t="s">
        <v>336</v>
      </c>
      <c r="C19" s="154"/>
    </row>
    <row r="20" spans="1:3" s="76" customFormat="1" ht="12" customHeight="1" x14ac:dyDescent="0.2">
      <c r="A20" s="217" t="s">
        <v>79</v>
      </c>
      <c r="B20" s="201" t="s">
        <v>162</v>
      </c>
      <c r="C20" s="154"/>
    </row>
    <row r="21" spans="1:3" s="77" customFormat="1" ht="12" customHeight="1" thickBot="1" x14ac:dyDescent="0.25">
      <c r="A21" s="218" t="s">
        <v>85</v>
      </c>
      <c r="B21" s="202" t="s">
        <v>163</v>
      </c>
      <c r="C21" s="156"/>
    </row>
    <row r="22" spans="1:3" s="77" customFormat="1" ht="12" customHeight="1" thickBot="1" x14ac:dyDescent="0.25">
      <c r="A22" s="32" t="s">
        <v>8</v>
      </c>
      <c r="B22" s="19" t="s">
        <v>164</v>
      </c>
      <c r="C22" s="152">
        <f>+C23+C24+C25+C26+C27</f>
        <v>0</v>
      </c>
    </row>
    <row r="23" spans="1:3" s="77" customFormat="1" ht="12" customHeight="1" x14ac:dyDescent="0.2">
      <c r="A23" s="216" t="s">
        <v>58</v>
      </c>
      <c r="B23" s="200" t="s">
        <v>165</v>
      </c>
      <c r="C23" s="155"/>
    </row>
    <row r="24" spans="1:3" s="76" customFormat="1" ht="12" customHeight="1" x14ac:dyDescent="0.2">
      <c r="A24" s="217" t="s">
        <v>59</v>
      </c>
      <c r="B24" s="201" t="s">
        <v>166</v>
      </c>
      <c r="C24" s="154"/>
    </row>
    <row r="25" spans="1:3" s="77" customFormat="1" ht="12" customHeight="1" x14ac:dyDescent="0.2">
      <c r="A25" s="217" t="s">
        <v>60</v>
      </c>
      <c r="B25" s="201" t="s">
        <v>337</v>
      </c>
      <c r="C25" s="154"/>
    </row>
    <row r="26" spans="1:3" s="77" customFormat="1" ht="12" customHeight="1" x14ac:dyDescent="0.2">
      <c r="A26" s="217" t="s">
        <v>61</v>
      </c>
      <c r="B26" s="201" t="s">
        <v>338</v>
      </c>
      <c r="C26" s="154"/>
    </row>
    <row r="27" spans="1:3" s="77" customFormat="1" ht="12" customHeight="1" x14ac:dyDescent="0.2">
      <c r="A27" s="217" t="s">
        <v>119</v>
      </c>
      <c r="B27" s="201" t="s">
        <v>167</v>
      </c>
      <c r="C27" s="154"/>
    </row>
    <row r="28" spans="1:3" s="77" customFormat="1" ht="12" customHeight="1" thickBot="1" x14ac:dyDescent="0.25">
      <c r="A28" s="218" t="s">
        <v>120</v>
      </c>
      <c r="B28" s="202" t="s">
        <v>168</v>
      </c>
      <c r="C28" s="156"/>
    </row>
    <row r="29" spans="1:3" s="77" customFormat="1" ht="12" customHeight="1" thickBot="1" x14ac:dyDescent="0.25">
      <c r="A29" s="32" t="s">
        <v>121</v>
      </c>
      <c r="B29" s="19" t="s">
        <v>169</v>
      </c>
      <c r="C29" s="158">
        <f>+C30+C33+C34+C35</f>
        <v>0</v>
      </c>
    </row>
    <row r="30" spans="1:3" s="77" customFormat="1" ht="12" customHeight="1" x14ac:dyDescent="0.2">
      <c r="A30" s="216" t="s">
        <v>170</v>
      </c>
      <c r="B30" s="200" t="s">
        <v>176</v>
      </c>
      <c r="C30" s="195">
        <f>+C31+C32</f>
        <v>0</v>
      </c>
    </row>
    <row r="31" spans="1:3" s="77" customFormat="1" ht="12" customHeight="1" x14ac:dyDescent="0.2">
      <c r="A31" s="217" t="s">
        <v>171</v>
      </c>
      <c r="B31" s="201" t="s">
        <v>177</v>
      </c>
      <c r="C31" s="154"/>
    </row>
    <row r="32" spans="1:3" s="77" customFormat="1" ht="12" customHeight="1" x14ac:dyDescent="0.2">
      <c r="A32" s="217" t="s">
        <v>172</v>
      </c>
      <c r="B32" s="201" t="s">
        <v>178</v>
      </c>
      <c r="C32" s="154"/>
    </row>
    <row r="33" spans="1:3" s="77" customFormat="1" ht="12" customHeight="1" x14ac:dyDescent="0.2">
      <c r="A33" s="217" t="s">
        <v>173</v>
      </c>
      <c r="B33" s="201" t="s">
        <v>179</v>
      </c>
      <c r="C33" s="154"/>
    </row>
    <row r="34" spans="1:3" s="77" customFormat="1" ht="12" customHeight="1" x14ac:dyDescent="0.2">
      <c r="A34" s="217" t="s">
        <v>174</v>
      </c>
      <c r="B34" s="201" t="s">
        <v>180</v>
      </c>
      <c r="C34" s="154"/>
    </row>
    <row r="35" spans="1:3" s="77" customFormat="1" ht="12" customHeight="1" thickBot="1" x14ac:dyDescent="0.25">
      <c r="A35" s="218" t="s">
        <v>175</v>
      </c>
      <c r="B35" s="202" t="s">
        <v>181</v>
      </c>
      <c r="C35" s="156"/>
    </row>
    <row r="36" spans="1:3" s="77" customFormat="1" ht="12" customHeight="1" thickBot="1" x14ac:dyDescent="0.25">
      <c r="A36" s="32" t="s">
        <v>10</v>
      </c>
      <c r="B36" s="19" t="s">
        <v>182</v>
      </c>
      <c r="C36" s="152">
        <f>SUM(C37:C46)</f>
        <v>16927500</v>
      </c>
    </row>
    <row r="37" spans="1:3" s="77" customFormat="1" ht="12" customHeight="1" x14ac:dyDescent="0.2">
      <c r="A37" s="216" t="s">
        <v>62</v>
      </c>
      <c r="B37" s="200" t="s">
        <v>185</v>
      </c>
      <c r="C37" s="155"/>
    </row>
    <row r="38" spans="1:3" s="77" customFormat="1" ht="12" customHeight="1" x14ac:dyDescent="0.2">
      <c r="A38" s="217" t="s">
        <v>63</v>
      </c>
      <c r="B38" s="201" t="s">
        <v>186</v>
      </c>
      <c r="C38" s="154">
        <v>13326500</v>
      </c>
    </row>
    <row r="39" spans="1:3" s="77" customFormat="1" ht="12" customHeight="1" x14ac:dyDescent="0.2">
      <c r="A39" s="217" t="s">
        <v>64</v>
      </c>
      <c r="B39" s="201" t="s">
        <v>187</v>
      </c>
      <c r="C39" s="154"/>
    </row>
    <row r="40" spans="1:3" s="77" customFormat="1" ht="12" customHeight="1" x14ac:dyDescent="0.2">
      <c r="A40" s="217" t="s">
        <v>122</v>
      </c>
      <c r="B40" s="201" t="s">
        <v>188</v>
      </c>
      <c r="C40" s="154"/>
    </row>
    <row r="41" spans="1:3" s="77" customFormat="1" ht="12" customHeight="1" x14ac:dyDescent="0.2">
      <c r="A41" s="217" t="s">
        <v>123</v>
      </c>
      <c r="B41" s="201" t="s">
        <v>189</v>
      </c>
      <c r="C41" s="154"/>
    </row>
    <row r="42" spans="1:3" s="77" customFormat="1" ht="12" customHeight="1" x14ac:dyDescent="0.2">
      <c r="A42" s="217" t="s">
        <v>124</v>
      </c>
      <c r="B42" s="201" t="s">
        <v>190</v>
      </c>
      <c r="C42" s="154">
        <v>3598000</v>
      </c>
    </row>
    <row r="43" spans="1:3" s="77" customFormat="1" ht="12" customHeight="1" x14ac:dyDescent="0.2">
      <c r="A43" s="217" t="s">
        <v>125</v>
      </c>
      <c r="B43" s="201" t="s">
        <v>191</v>
      </c>
      <c r="C43" s="154"/>
    </row>
    <row r="44" spans="1:3" s="77" customFormat="1" ht="12" customHeight="1" x14ac:dyDescent="0.2">
      <c r="A44" s="217" t="s">
        <v>126</v>
      </c>
      <c r="B44" s="201" t="s">
        <v>192</v>
      </c>
      <c r="C44" s="154">
        <v>3000</v>
      </c>
    </row>
    <row r="45" spans="1:3" s="77" customFormat="1" ht="12" customHeight="1" x14ac:dyDescent="0.2">
      <c r="A45" s="217" t="s">
        <v>183</v>
      </c>
      <c r="B45" s="201" t="s">
        <v>193</v>
      </c>
      <c r="C45" s="157"/>
    </row>
    <row r="46" spans="1:3" s="77" customFormat="1" ht="12" customHeight="1" thickBot="1" x14ac:dyDescent="0.25">
      <c r="A46" s="218" t="s">
        <v>184</v>
      </c>
      <c r="B46" s="202" t="s">
        <v>194</v>
      </c>
      <c r="C46" s="188"/>
    </row>
    <row r="47" spans="1:3" s="77" customFormat="1" ht="12" customHeight="1" thickBot="1" x14ac:dyDescent="0.25">
      <c r="A47" s="32" t="s">
        <v>11</v>
      </c>
      <c r="B47" s="19" t="s">
        <v>195</v>
      </c>
      <c r="C47" s="152">
        <f>SUM(C48:C52)</f>
        <v>0</v>
      </c>
    </row>
    <row r="48" spans="1:3" s="77" customFormat="1" ht="12" customHeight="1" x14ac:dyDescent="0.2">
      <c r="A48" s="216" t="s">
        <v>65</v>
      </c>
      <c r="B48" s="200" t="s">
        <v>199</v>
      </c>
      <c r="C48" s="231"/>
    </row>
    <row r="49" spans="1:3" s="77" customFormat="1" ht="12" customHeight="1" x14ac:dyDescent="0.2">
      <c r="A49" s="217" t="s">
        <v>66</v>
      </c>
      <c r="B49" s="201" t="s">
        <v>200</v>
      </c>
      <c r="C49" s="157"/>
    </row>
    <row r="50" spans="1:3" s="77" customFormat="1" ht="12" customHeight="1" x14ac:dyDescent="0.2">
      <c r="A50" s="217" t="s">
        <v>196</v>
      </c>
      <c r="B50" s="201" t="s">
        <v>201</v>
      </c>
      <c r="C50" s="157"/>
    </row>
    <row r="51" spans="1:3" s="77" customFormat="1" ht="12" customHeight="1" x14ac:dyDescent="0.2">
      <c r="A51" s="217" t="s">
        <v>197</v>
      </c>
      <c r="B51" s="201" t="s">
        <v>202</v>
      </c>
      <c r="C51" s="157"/>
    </row>
    <row r="52" spans="1:3" s="77" customFormat="1" ht="12" customHeight="1" thickBot="1" x14ac:dyDescent="0.25">
      <c r="A52" s="218" t="s">
        <v>198</v>
      </c>
      <c r="B52" s="202" t="s">
        <v>203</v>
      </c>
      <c r="C52" s="188"/>
    </row>
    <row r="53" spans="1:3" s="77" customFormat="1" ht="12" customHeight="1" thickBot="1" x14ac:dyDescent="0.25">
      <c r="A53" s="32" t="s">
        <v>127</v>
      </c>
      <c r="B53" s="19" t="s">
        <v>204</v>
      </c>
      <c r="C53" s="152">
        <f>SUM(C54:C56)</f>
        <v>0</v>
      </c>
    </row>
    <row r="54" spans="1:3" s="77" customFormat="1" ht="12" customHeight="1" x14ac:dyDescent="0.2">
      <c r="A54" s="216" t="s">
        <v>67</v>
      </c>
      <c r="B54" s="200" t="s">
        <v>205</v>
      </c>
      <c r="C54" s="155"/>
    </row>
    <row r="55" spans="1:3" s="77" customFormat="1" ht="12" customHeight="1" x14ac:dyDescent="0.2">
      <c r="A55" s="217" t="s">
        <v>68</v>
      </c>
      <c r="B55" s="201" t="s">
        <v>339</v>
      </c>
      <c r="C55" s="154"/>
    </row>
    <row r="56" spans="1:3" s="77" customFormat="1" ht="12" customHeight="1" x14ac:dyDescent="0.2">
      <c r="A56" s="217" t="s">
        <v>209</v>
      </c>
      <c r="B56" s="201" t="s">
        <v>207</v>
      </c>
      <c r="C56" s="154"/>
    </row>
    <row r="57" spans="1:3" s="77" customFormat="1" ht="12" customHeight="1" thickBot="1" x14ac:dyDescent="0.25">
      <c r="A57" s="218" t="s">
        <v>210</v>
      </c>
      <c r="B57" s="202" t="s">
        <v>208</v>
      </c>
      <c r="C57" s="156"/>
    </row>
    <row r="58" spans="1:3" s="77" customFormat="1" ht="12" customHeight="1" thickBot="1" x14ac:dyDescent="0.25">
      <c r="A58" s="32" t="s">
        <v>13</v>
      </c>
      <c r="B58" s="147" t="s">
        <v>211</v>
      </c>
      <c r="C58" s="152">
        <f>SUM(C59:C61)</f>
        <v>0</v>
      </c>
    </row>
    <row r="59" spans="1:3" s="77" customFormat="1" ht="12" customHeight="1" x14ac:dyDescent="0.2">
      <c r="A59" s="216" t="s">
        <v>128</v>
      </c>
      <c r="B59" s="200" t="s">
        <v>213</v>
      </c>
      <c r="C59" s="157"/>
    </row>
    <row r="60" spans="1:3" s="77" customFormat="1" ht="12" customHeight="1" x14ac:dyDescent="0.2">
      <c r="A60" s="217" t="s">
        <v>129</v>
      </c>
      <c r="B60" s="201" t="s">
        <v>340</v>
      </c>
      <c r="C60" s="157"/>
    </row>
    <row r="61" spans="1:3" s="77" customFormat="1" ht="12" customHeight="1" x14ac:dyDescent="0.2">
      <c r="A61" s="217" t="s">
        <v>147</v>
      </c>
      <c r="B61" s="201" t="s">
        <v>214</v>
      </c>
      <c r="C61" s="157"/>
    </row>
    <row r="62" spans="1:3" s="77" customFormat="1" ht="12" customHeight="1" thickBot="1" x14ac:dyDescent="0.25">
      <c r="A62" s="218" t="s">
        <v>212</v>
      </c>
      <c r="B62" s="202" t="s">
        <v>215</v>
      </c>
      <c r="C62" s="157"/>
    </row>
    <row r="63" spans="1:3" s="77" customFormat="1" ht="12" customHeight="1" thickBot="1" x14ac:dyDescent="0.25">
      <c r="A63" s="32" t="s">
        <v>14</v>
      </c>
      <c r="B63" s="19" t="s">
        <v>216</v>
      </c>
      <c r="C63" s="158">
        <f>+C8+C15+C22+C29+C36+C47+C53+C58</f>
        <v>16927500</v>
      </c>
    </row>
    <row r="64" spans="1:3" s="77" customFormat="1" ht="12" customHeight="1" thickBot="1" x14ac:dyDescent="0.2">
      <c r="A64" s="219" t="s">
        <v>329</v>
      </c>
      <c r="B64" s="147" t="s">
        <v>218</v>
      </c>
      <c r="C64" s="152">
        <f>SUM(C65:C67)</f>
        <v>0</v>
      </c>
    </row>
    <row r="65" spans="1:3" s="77" customFormat="1" ht="12" customHeight="1" x14ac:dyDescent="0.2">
      <c r="A65" s="216" t="s">
        <v>251</v>
      </c>
      <c r="B65" s="200" t="s">
        <v>219</v>
      </c>
      <c r="C65" s="157"/>
    </row>
    <row r="66" spans="1:3" s="77" customFormat="1" ht="12" customHeight="1" x14ac:dyDescent="0.2">
      <c r="A66" s="217" t="s">
        <v>260</v>
      </c>
      <c r="B66" s="201" t="s">
        <v>220</v>
      </c>
      <c r="C66" s="157"/>
    </row>
    <row r="67" spans="1:3" s="77" customFormat="1" ht="12" customHeight="1" thickBot="1" x14ac:dyDescent="0.25">
      <c r="A67" s="218" t="s">
        <v>261</v>
      </c>
      <c r="B67" s="204" t="s">
        <v>221</v>
      </c>
      <c r="C67" s="157"/>
    </row>
    <row r="68" spans="1:3" s="77" customFormat="1" ht="12" customHeight="1" thickBot="1" x14ac:dyDescent="0.2">
      <c r="A68" s="219" t="s">
        <v>222</v>
      </c>
      <c r="B68" s="147" t="s">
        <v>223</v>
      </c>
      <c r="C68" s="152">
        <f>SUM(C69:C72)</f>
        <v>0</v>
      </c>
    </row>
    <row r="69" spans="1:3" s="77" customFormat="1" ht="12" customHeight="1" x14ac:dyDescent="0.2">
      <c r="A69" s="216" t="s">
        <v>113</v>
      </c>
      <c r="B69" s="200" t="s">
        <v>224</v>
      </c>
      <c r="C69" s="157"/>
    </row>
    <row r="70" spans="1:3" s="77" customFormat="1" ht="12" customHeight="1" x14ac:dyDescent="0.2">
      <c r="A70" s="217" t="s">
        <v>114</v>
      </c>
      <c r="B70" s="201" t="s">
        <v>225</v>
      </c>
      <c r="C70" s="157"/>
    </row>
    <row r="71" spans="1:3" s="77" customFormat="1" ht="12" customHeight="1" x14ac:dyDescent="0.2">
      <c r="A71" s="217" t="s">
        <v>252</v>
      </c>
      <c r="B71" s="201" t="s">
        <v>226</v>
      </c>
      <c r="C71" s="157"/>
    </row>
    <row r="72" spans="1:3" s="77" customFormat="1" ht="12" customHeight="1" thickBot="1" x14ac:dyDescent="0.25">
      <c r="A72" s="218" t="s">
        <v>253</v>
      </c>
      <c r="B72" s="202" t="s">
        <v>227</v>
      </c>
      <c r="C72" s="157"/>
    </row>
    <row r="73" spans="1:3" s="77" customFormat="1" ht="12" customHeight="1" thickBot="1" x14ac:dyDescent="0.2">
      <c r="A73" s="219" t="s">
        <v>228</v>
      </c>
      <c r="B73" s="147" t="s">
        <v>229</v>
      </c>
      <c r="C73" s="152">
        <f>SUM(C74:C75)</f>
        <v>88094500</v>
      </c>
    </row>
    <row r="74" spans="1:3" s="77" customFormat="1" ht="12" customHeight="1" x14ac:dyDescent="0.2">
      <c r="A74" s="216" t="s">
        <v>254</v>
      </c>
      <c r="B74" s="200" t="s">
        <v>230</v>
      </c>
      <c r="C74" s="157">
        <v>3602306</v>
      </c>
    </row>
    <row r="75" spans="1:3" s="77" customFormat="1" ht="12" customHeight="1" thickBot="1" x14ac:dyDescent="0.25">
      <c r="A75" s="218" t="s">
        <v>255</v>
      </c>
      <c r="B75" s="202" t="s">
        <v>348</v>
      </c>
      <c r="C75" s="157">
        <v>84492194</v>
      </c>
    </row>
    <row r="76" spans="1:3" s="76" customFormat="1" ht="12" customHeight="1" thickBot="1" x14ac:dyDescent="0.2">
      <c r="A76" s="219" t="s">
        <v>232</v>
      </c>
      <c r="B76" s="147" t="s">
        <v>233</v>
      </c>
      <c r="C76" s="152">
        <f>SUM(C77:C79)</f>
        <v>0</v>
      </c>
    </row>
    <row r="77" spans="1:3" s="77" customFormat="1" ht="12" customHeight="1" x14ac:dyDescent="0.2">
      <c r="A77" s="216" t="s">
        <v>256</v>
      </c>
      <c r="B77" s="200" t="s">
        <v>234</v>
      </c>
      <c r="C77" s="157"/>
    </row>
    <row r="78" spans="1:3" s="77" customFormat="1" ht="12" customHeight="1" x14ac:dyDescent="0.2">
      <c r="A78" s="217" t="s">
        <v>257</v>
      </c>
      <c r="B78" s="201" t="s">
        <v>235</v>
      </c>
      <c r="C78" s="157"/>
    </row>
    <row r="79" spans="1:3" s="77" customFormat="1" ht="12" customHeight="1" thickBot="1" x14ac:dyDescent="0.25">
      <c r="A79" s="218" t="s">
        <v>258</v>
      </c>
      <c r="B79" s="202" t="s">
        <v>236</v>
      </c>
      <c r="C79" s="157"/>
    </row>
    <row r="80" spans="1:3" s="77" customFormat="1" ht="12" customHeight="1" thickBot="1" x14ac:dyDescent="0.2">
      <c r="A80" s="219" t="s">
        <v>237</v>
      </c>
      <c r="B80" s="147" t="s">
        <v>259</v>
      </c>
      <c r="C80" s="152">
        <f>SUM(C81:C84)</f>
        <v>0</v>
      </c>
    </row>
    <row r="81" spans="1:3" s="77" customFormat="1" ht="12" customHeight="1" x14ac:dyDescent="0.2">
      <c r="A81" s="220" t="s">
        <v>238</v>
      </c>
      <c r="B81" s="200" t="s">
        <v>239</v>
      </c>
      <c r="C81" s="157"/>
    </row>
    <row r="82" spans="1:3" s="77" customFormat="1" ht="12" customHeight="1" x14ac:dyDescent="0.2">
      <c r="A82" s="221" t="s">
        <v>240</v>
      </c>
      <c r="B82" s="201" t="s">
        <v>241</v>
      </c>
      <c r="C82" s="157"/>
    </row>
    <row r="83" spans="1:3" s="77" customFormat="1" ht="12" customHeight="1" x14ac:dyDescent="0.2">
      <c r="A83" s="221" t="s">
        <v>242</v>
      </c>
      <c r="B83" s="201" t="s">
        <v>243</v>
      </c>
      <c r="C83" s="157"/>
    </row>
    <row r="84" spans="1:3" s="76" customFormat="1" ht="12" customHeight="1" thickBot="1" x14ac:dyDescent="0.25">
      <c r="A84" s="222" t="s">
        <v>244</v>
      </c>
      <c r="B84" s="202" t="s">
        <v>245</v>
      </c>
      <c r="C84" s="157"/>
    </row>
    <row r="85" spans="1:3" s="76" customFormat="1" ht="12" customHeight="1" thickBot="1" x14ac:dyDescent="0.2">
      <c r="A85" s="219" t="s">
        <v>246</v>
      </c>
      <c r="B85" s="147" t="s">
        <v>247</v>
      </c>
      <c r="C85" s="232"/>
    </row>
    <row r="86" spans="1:3" s="76" customFormat="1" ht="12" customHeight="1" thickBot="1" x14ac:dyDescent="0.2">
      <c r="A86" s="219" t="s">
        <v>248</v>
      </c>
      <c r="B86" s="208" t="s">
        <v>249</v>
      </c>
      <c r="C86" s="158">
        <f>+C64+C68+C73+C76+C80+C85</f>
        <v>88094500</v>
      </c>
    </row>
    <row r="87" spans="1:3" s="76" customFormat="1" ht="12" customHeight="1" thickBot="1" x14ac:dyDescent="0.2">
      <c r="A87" s="223" t="s">
        <v>262</v>
      </c>
      <c r="B87" s="210" t="s">
        <v>334</v>
      </c>
      <c r="C87" s="158">
        <f>+C63+C86</f>
        <v>105022000</v>
      </c>
    </row>
    <row r="88" spans="1:3" s="77" customFormat="1" ht="15" customHeight="1" x14ac:dyDescent="0.2">
      <c r="A88" s="133"/>
      <c r="B88" s="134" t="s">
        <v>350</v>
      </c>
      <c r="C88" s="169"/>
    </row>
    <row r="89" spans="1:3" s="77" customFormat="1" ht="15" customHeight="1" x14ac:dyDescent="0.2">
      <c r="A89" s="133"/>
      <c r="B89" s="134" t="s">
        <v>351</v>
      </c>
      <c r="C89" s="169"/>
    </row>
    <row r="90" spans="1:3" ht="13.5" thickBot="1" x14ac:dyDescent="0.25">
      <c r="A90" s="224"/>
      <c r="B90" s="135" t="s">
        <v>349</v>
      </c>
      <c r="C90" s="170"/>
    </row>
    <row r="91" spans="1:3" s="64" customFormat="1" ht="16.5" customHeight="1" thickBot="1" x14ac:dyDescent="0.25">
      <c r="A91" s="136"/>
      <c r="B91" s="137" t="s">
        <v>46</v>
      </c>
      <c r="C91" s="171"/>
    </row>
    <row r="92" spans="1:3" s="78" customFormat="1" ht="12" customHeight="1" thickBot="1" x14ac:dyDescent="0.25">
      <c r="A92" s="192" t="s">
        <v>6</v>
      </c>
      <c r="B92" s="26" t="s">
        <v>265</v>
      </c>
      <c r="C92" s="151">
        <f>SUM(C93:C97)</f>
        <v>105022000</v>
      </c>
    </row>
    <row r="93" spans="1:3" ht="12" customHeight="1" x14ac:dyDescent="0.2">
      <c r="A93" s="225" t="s">
        <v>69</v>
      </c>
      <c r="B93" s="8" t="s">
        <v>37</v>
      </c>
      <c r="C93" s="153">
        <v>59294600</v>
      </c>
    </row>
    <row r="94" spans="1:3" ht="12" customHeight="1" x14ac:dyDescent="0.2">
      <c r="A94" s="217" t="s">
        <v>70</v>
      </c>
      <c r="B94" s="6" t="s">
        <v>130</v>
      </c>
      <c r="C94" s="154">
        <v>12380400</v>
      </c>
    </row>
    <row r="95" spans="1:3" ht="12" customHeight="1" x14ac:dyDescent="0.2">
      <c r="A95" s="217" t="s">
        <v>71</v>
      </c>
      <c r="B95" s="6" t="s">
        <v>104</v>
      </c>
      <c r="C95" s="156">
        <v>33347000</v>
      </c>
    </row>
    <row r="96" spans="1:3" ht="12" customHeight="1" x14ac:dyDescent="0.2">
      <c r="A96" s="217" t="s">
        <v>72</v>
      </c>
      <c r="B96" s="9" t="s">
        <v>131</v>
      </c>
      <c r="C96" s="156"/>
    </row>
    <row r="97" spans="1:3" ht="12" customHeight="1" x14ac:dyDescent="0.2">
      <c r="A97" s="217" t="s">
        <v>80</v>
      </c>
      <c r="B97" s="17" t="s">
        <v>132</v>
      </c>
      <c r="C97" s="156"/>
    </row>
    <row r="98" spans="1:3" ht="12" customHeight="1" x14ac:dyDescent="0.2">
      <c r="A98" s="217" t="s">
        <v>73</v>
      </c>
      <c r="B98" s="6" t="s">
        <v>266</v>
      </c>
      <c r="C98" s="156"/>
    </row>
    <row r="99" spans="1:3" ht="12" customHeight="1" x14ac:dyDescent="0.2">
      <c r="A99" s="217" t="s">
        <v>74</v>
      </c>
      <c r="B99" s="88" t="s">
        <v>267</v>
      </c>
      <c r="C99" s="156"/>
    </row>
    <row r="100" spans="1:3" ht="12" customHeight="1" x14ac:dyDescent="0.2">
      <c r="A100" s="217" t="s">
        <v>81</v>
      </c>
      <c r="B100" s="89" t="s">
        <v>268</v>
      </c>
      <c r="C100" s="156"/>
    </row>
    <row r="101" spans="1:3" ht="12" customHeight="1" x14ac:dyDescent="0.2">
      <c r="A101" s="217" t="s">
        <v>82</v>
      </c>
      <c r="B101" s="89" t="s">
        <v>269</v>
      </c>
      <c r="C101" s="156"/>
    </row>
    <row r="102" spans="1:3" ht="12" customHeight="1" x14ac:dyDescent="0.2">
      <c r="A102" s="217" t="s">
        <v>83</v>
      </c>
      <c r="B102" s="88" t="s">
        <v>270</v>
      </c>
      <c r="C102" s="156"/>
    </row>
    <row r="103" spans="1:3" ht="12" customHeight="1" x14ac:dyDescent="0.2">
      <c r="A103" s="217" t="s">
        <v>84</v>
      </c>
      <c r="B103" s="88" t="s">
        <v>271</v>
      </c>
      <c r="C103" s="156"/>
    </row>
    <row r="104" spans="1:3" ht="12" customHeight="1" x14ac:dyDescent="0.2">
      <c r="A104" s="217" t="s">
        <v>86</v>
      </c>
      <c r="B104" s="89" t="s">
        <v>272</v>
      </c>
      <c r="C104" s="156"/>
    </row>
    <row r="105" spans="1:3" ht="12" customHeight="1" x14ac:dyDescent="0.2">
      <c r="A105" s="226" t="s">
        <v>133</v>
      </c>
      <c r="B105" s="90" t="s">
        <v>273</v>
      </c>
      <c r="C105" s="156"/>
    </row>
    <row r="106" spans="1:3" ht="12" customHeight="1" x14ac:dyDescent="0.2">
      <c r="A106" s="217" t="s">
        <v>263</v>
      </c>
      <c r="B106" s="90" t="s">
        <v>274</v>
      </c>
      <c r="C106" s="156"/>
    </row>
    <row r="107" spans="1:3" ht="12" customHeight="1" thickBot="1" x14ac:dyDescent="0.25">
      <c r="A107" s="227" t="s">
        <v>264</v>
      </c>
      <c r="B107" s="91" t="s">
        <v>275</v>
      </c>
      <c r="C107" s="160"/>
    </row>
    <row r="108" spans="1:3" ht="12" customHeight="1" thickBot="1" x14ac:dyDescent="0.25">
      <c r="A108" s="32" t="s">
        <v>7</v>
      </c>
      <c r="B108" s="25" t="s">
        <v>276</v>
      </c>
      <c r="C108" s="152">
        <f>+C109+C111+C113</f>
        <v>0</v>
      </c>
    </row>
    <row r="109" spans="1:3" ht="12" customHeight="1" x14ac:dyDescent="0.2">
      <c r="A109" s="216" t="s">
        <v>75</v>
      </c>
      <c r="B109" s="6" t="s">
        <v>145</v>
      </c>
      <c r="C109" s="155"/>
    </row>
    <row r="110" spans="1:3" ht="12" customHeight="1" x14ac:dyDescent="0.2">
      <c r="A110" s="216" t="s">
        <v>76</v>
      </c>
      <c r="B110" s="10" t="s">
        <v>280</v>
      </c>
      <c r="C110" s="155"/>
    </row>
    <row r="111" spans="1:3" ht="12" customHeight="1" x14ac:dyDescent="0.2">
      <c r="A111" s="216" t="s">
        <v>77</v>
      </c>
      <c r="B111" s="10" t="s">
        <v>134</v>
      </c>
      <c r="C111" s="154"/>
    </row>
    <row r="112" spans="1:3" ht="12" customHeight="1" x14ac:dyDescent="0.2">
      <c r="A112" s="216" t="s">
        <v>78</v>
      </c>
      <c r="B112" s="10" t="s">
        <v>281</v>
      </c>
      <c r="C112" s="144"/>
    </row>
    <row r="113" spans="1:3" ht="12" customHeight="1" x14ac:dyDescent="0.2">
      <c r="A113" s="216" t="s">
        <v>79</v>
      </c>
      <c r="B113" s="149" t="s">
        <v>148</v>
      </c>
      <c r="C113" s="144"/>
    </row>
    <row r="114" spans="1:3" ht="12" customHeight="1" x14ac:dyDescent="0.2">
      <c r="A114" s="216" t="s">
        <v>85</v>
      </c>
      <c r="B114" s="148" t="s">
        <v>341</v>
      </c>
      <c r="C114" s="144"/>
    </row>
    <row r="115" spans="1:3" ht="12" customHeight="1" x14ac:dyDescent="0.2">
      <c r="A115" s="216" t="s">
        <v>87</v>
      </c>
      <c r="B115" s="196" t="s">
        <v>286</v>
      </c>
      <c r="C115" s="144"/>
    </row>
    <row r="116" spans="1:3" ht="12" customHeight="1" x14ac:dyDescent="0.2">
      <c r="A116" s="216" t="s">
        <v>135</v>
      </c>
      <c r="B116" s="89" t="s">
        <v>269</v>
      </c>
      <c r="C116" s="144"/>
    </row>
    <row r="117" spans="1:3" ht="12" customHeight="1" x14ac:dyDescent="0.2">
      <c r="A117" s="216" t="s">
        <v>136</v>
      </c>
      <c r="B117" s="89" t="s">
        <v>285</v>
      </c>
      <c r="C117" s="144"/>
    </row>
    <row r="118" spans="1:3" ht="12" customHeight="1" x14ac:dyDescent="0.2">
      <c r="A118" s="216" t="s">
        <v>137</v>
      </c>
      <c r="B118" s="89" t="s">
        <v>284</v>
      </c>
      <c r="C118" s="144"/>
    </row>
    <row r="119" spans="1:3" ht="12" customHeight="1" x14ac:dyDescent="0.2">
      <c r="A119" s="216" t="s">
        <v>277</v>
      </c>
      <c r="B119" s="89" t="s">
        <v>272</v>
      </c>
      <c r="C119" s="144"/>
    </row>
    <row r="120" spans="1:3" ht="12" customHeight="1" x14ac:dyDescent="0.2">
      <c r="A120" s="216" t="s">
        <v>278</v>
      </c>
      <c r="B120" s="89" t="s">
        <v>283</v>
      </c>
      <c r="C120" s="144"/>
    </row>
    <row r="121" spans="1:3" ht="12" customHeight="1" thickBot="1" x14ac:dyDescent="0.25">
      <c r="A121" s="226" t="s">
        <v>279</v>
      </c>
      <c r="B121" s="89" t="s">
        <v>282</v>
      </c>
      <c r="C121" s="145"/>
    </row>
    <row r="122" spans="1:3" ht="12" customHeight="1" thickBot="1" x14ac:dyDescent="0.25">
      <c r="A122" s="32" t="s">
        <v>8</v>
      </c>
      <c r="B122" s="85" t="s">
        <v>287</v>
      </c>
      <c r="C122" s="152">
        <f>+C123+C124</f>
        <v>0</v>
      </c>
    </row>
    <row r="123" spans="1:3" ht="12" customHeight="1" x14ac:dyDescent="0.2">
      <c r="A123" s="216" t="s">
        <v>58</v>
      </c>
      <c r="B123" s="7" t="s">
        <v>47</v>
      </c>
      <c r="C123" s="155"/>
    </row>
    <row r="124" spans="1:3" ht="12" customHeight="1" thickBot="1" x14ac:dyDescent="0.25">
      <c r="A124" s="218" t="s">
        <v>59</v>
      </c>
      <c r="B124" s="10" t="s">
        <v>48</v>
      </c>
      <c r="C124" s="156"/>
    </row>
    <row r="125" spans="1:3" ht="12" customHeight="1" thickBot="1" x14ac:dyDescent="0.25">
      <c r="A125" s="32" t="s">
        <v>9</v>
      </c>
      <c r="B125" s="85" t="s">
        <v>288</v>
      </c>
      <c r="C125" s="152">
        <f>+C92+C108+C122</f>
        <v>105022000</v>
      </c>
    </row>
    <row r="126" spans="1:3" ht="12" customHeight="1" thickBot="1" x14ac:dyDescent="0.25">
      <c r="A126" s="32" t="s">
        <v>10</v>
      </c>
      <c r="B126" s="85" t="s">
        <v>289</v>
      </c>
      <c r="C126" s="152">
        <f>+C127+C128+C129</f>
        <v>0</v>
      </c>
    </row>
    <row r="127" spans="1:3" s="78" customFormat="1" ht="12" customHeight="1" x14ac:dyDescent="0.2">
      <c r="A127" s="216" t="s">
        <v>62</v>
      </c>
      <c r="B127" s="7" t="s">
        <v>290</v>
      </c>
      <c r="C127" s="144"/>
    </row>
    <row r="128" spans="1:3" ht="12" customHeight="1" x14ac:dyDescent="0.2">
      <c r="A128" s="216" t="s">
        <v>63</v>
      </c>
      <c r="B128" s="7" t="s">
        <v>291</v>
      </c>
      <c r="C128" s="144"/>
    </row>
    <row r="129" spans="1:11" ht="12" customHeight="1" thickBot="1" x14ac:dyDescent="0.25">
      <c r="A129" s="226" t="s">
        <v>64</v>
      </c>
      <c r="B129" s="5" t="s">
        <v>292</v>
      </c>
      <c r="C129" s="144"/>
    </row>
    <row r="130" spans="1:11" ht="12" customHeight="1" thickBot="1" x14ac:dyDescent="0.25">
      <c r="A130" s="32" t="s">
        <v>11</v>
      </c>
      <c r="B130" s="85" t="s">
        <v>328</v>
      </c>
      <c r="C130" s="152">
        <f>+C131+C132+C133+C134</f>
        <v>0</v>
      </c>
    </row>
    <row r="131" spans="1:11" ht="12" customHeight="1" x14ac:dyDescent="0.2">
      <c r="A131" s="216" t="s">
        <v>65</v>
      </c>
      <c r="B131" s="7" t="s">
        <v>293</v>
      </c>
      <c r="C131" s="144"/>
    </row>
    <row r="132" spans="1:11" ht="12" customHeight="1" x14ac:dyDescent="0.2">
      <c r="A132" s="216" t="s">
        <v>66</v>
      </c>
      <c r="B132" s="7" t="s">
        <v>294</v>
      </c>
      <c r="C132" s="144"/>
    </row>
    <row r="133" spans="1:11" ht="12" customHeight="1" x14ac:dyDescent="0.2">
      <c r="A133" s="216" t="s">
        <v>196</v>
      </c>
      <c r="B133" s="7" t="s">
        <v>295</v>
      </c>
      <c r="C133" s="144"/>
    </row>
    <row r="134" spans="1:11" s="78" customFormat="1" ht="12" customHeight="1" thickBot="1" x14ac:dyDescent="0.25">
      <c r="A134" s="226" t="s">
        <v>197</v>
      </c>
      <c r="B134" s="5" t="s">
        <v>296</v>
      </c>
      <c r="C134" s="144"/>
    </row>
    <row r="135" spans="1:11" ht="12" customHeight="1" thickBot="1" x14ac:dyDescent="0.25">
      <c r="A135" s="32" t="s">
        <v>12</v>
      </c>
      <c r="B135" s="85" t="s">
        <v>297</v>
      </c>
      <c r="C135" s="158">
        <f>+C136+C137+C138+C139</f>
        <v>0</v>
      </c>
      <c r="K135" s="143"/>
    </row>
    <row r="136" spans="1:11" x14ac:dyDescent="0.2">
      <c r="A136" s="216" t="s">
        <v>67</v>
      </c>
      <c r="B136" s="7" t="s">
        <v>298</v>
      </c>
      <c r="C136" s="144"/>
    </row>
    <row r="137" spans="1:11" ht="12" customHeight="1" x14ac:dyDescent="0.2">
      <c r="A137" s="216" t="s">
        <v>68</v>
      </c>
      <c r="B137" s="7" t="s">
        <v>308</v>
      </c>
      <c r="C137" s="144"/>
    </row>
    <row r="138" spans="1:11" s="78" customFormat="1" ht="12" customHeight="1" x14ac:dyDescent="0.2">
      <c r="A138" s="216" t="s">
        <v>209</v>
      </c>
      <c r="B138" s="7" t="s">
        <v>299</v>
      </c>
      <c r="C138" s="144"/>
    </row>
    <row r="139" spans="1:11" s="78" customFormat="1" ht="12" customHeight="1" thickBot="1" x14ac:dyDescent="0.25">
      <c r="A139" s="226" t="s">
        <v>210</v>
      </c>
      <c r="B139" s="5" t="s">
        <v>300</v>
      </c>
      <c r="C139" s="144"/>
    </row>
    <row r="140" spans="1:11" s="78" customFormat="1" ht="12" customHeight="1" thickBot="1" x14ac:dyDescent="0.25">
      <c r="A140" s="32" t="s">
        <v>13</v>
      </c>
      <c r="B140" s="85" t="s">
        <v>301</v>
      </c>
      <c r="C140" s="161">
        <f>+C141+C142+C143+C144</f>
        <v>0</v>
      </c>
    </row>
    <row r="141" spans="1:11" s="78" customFormat="1" ht="12" customHeight="1" x14ac:dyDescent="0.2">
      <c r="A141" s="216" t="s">
        <v>128</v>
      </c>
      <c r="B141" s="7" t="s">
        <v>302</v>
      </c>
      <c r="C141" s="144"/>
    </row>
    <row r="142" spans="1:11" s="78" customFormat="1" ht="12" customHeight="1" x14ac:dyDescent="0.2">
      <c r="A142" s="216" t="s">
        <v>129</v>
      </c>
      <c r="B142" s="7" t="s">
        <v>303</v>
      </c>
      <c r="C142" s="144"/>
    </row>
    <row r="143" spans="1:11" s="78" customFormat="1" ht="12" customHeight="1" x14ac:dyDescent="0.2">
      <c r="A143" s="216" t="s">
        <v>147</v>
      </c>
      <c r="B143" s="7" t="s">
        <v>304</v>
      </c>
      <c r="C143" s="144"/>
    </row>
    <row r="144" spans="1:11" ht="12.75" customHeight="1" thickBot="1" x14ac:dyDescent="0.25">
      <c r="A144" s="216" t="s">
        <v>212</v>
      </c>
      <c r="B144" s="7" t="s">
        <v>305</v>
      </c>
      <c r="C144" s="144"/>
    </row>
    <row r="145" spans="1:3" ht="12" customHeight="1" thickBot="1" x14ac:dyDescent="0.25">
      <c r="A145" s="32" t="s">
        <v>14</v>
      </c>
      <c r="B145" s="85" t="s">
        <v>306</v>
      </c>
      <c r="C145" s="212">
        <f>+C126+C130+C135+C140</f>
        <v>0</v>
      </c>
    </row>
    <row r="146" spans="1:3" ht="15" customHeight="1" thickBot="1" x14ac:dyDescent="0.25">
      <c r="A146" s="228" t="s">
        <v>15</v>
      </c>
      <c r="B146" s="179" t="s">
        <v>307</v>
      </c>
      <c r="C146" s="212">
        <f>+C125+C145</f>
        <v>105022000</v>
      </c>
    </row>
    <row r="147" spans="1:3" ht="13.5" thickBot="1" x14ac:dyDescent="0.25">
      <c r="A147" s="182"/>
      <c r="B147" s="183"/>
      <c r="C147" s="184"/>
    </row>
    <row r="148" spans="1:3" ht="15" customHeight="1" thickBot="1" x14ac:dyDescent="0.25">
      <c r="A148" s="140" t="s">
        <v>142</v>
      </c>
      <c r="B148" s="141"/>
      <c r="C148" s="84">
        <v>18</v>
      </c>
    </row>
    <row r="149" spans="1:3" ht="14.25" customHeight="1" thickBot="1" x14ac:dyDescent="0.25">
      <c r="A149" s="140" t="s">
        <v>143</v>
      </c>
      <c r="B149" s="141"/>
      <c r="C149" s="84">
        <v>1</v>
      </c>
    </row>
    <row r="150" spans="1:3" ht="38.25" x14ac:dyDescent="0.2">
      <c r="A150" s="138" t="s">
        <v>352</v>
      </c>
      <c r="B150" s="139" t="s">
        <v>353</v>
      </c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>
    <tabColor rgb="FF92D050"/>
    <pageSetUpPr fitToPage="1"/>
  </sheetPr>
  <dimension ref="A1:B25"/>
  <sheetViews>
    <sheetView zoomScaleNormal="100" workbookViewId="0">
      <selection activeCell="F24" sqref="F24"/>
    </sheetView>
  </sheetViews>
  <sheetFormatPr defaultRowHeight="12.75" x14ac:dyDescent="0.2"/>
  <cols>
    <col min="1" max="1" width="88.6640625" style="40" customWidth="1"/>
    <col min="2" max="2" width="27.83203125" style="40" customWidth="1"/>
    <col min="3" max="16384" width="9.33203125" style="40"/>
  </cols>
  <sheetData>
    <row r="1" spans="1:2" ht="47.25" customHeight="1" x14ac:dyDescent="0.2">
      <c r="A1" s="288" t="s">
        <v>333</v>
      </c>
      <c r="B1" s="288"/>
    </row>
    <row r="2" spans="1:2" ht="22.5" customHeight="1" thickBot="1" x14ac:dyDescent="0.25">
      <c r="A2" s="174"/>
      <c r="B2" s="175" t="s">
        <v>2</v>
      </c>
    </row>
    <row r="3" spans="1:2" s="41" customFormat="1" ht="24" customHeight="1" thickBot="1" x14ac:dyDescent="0.25">
      <c r="A3" s="146" t="s">
        <v>39</v>
      </c>
      <c r="B3" s="173" t="s">
        <v>330</v>
      </c>
    </row>
    <row r="4" spans="1:2" s="42" customFormat="1" ht="13.5" thickBot="1" x14ac:dyDescent="0.25">
      <c r="A4" s="94">
        <v>1</v>
      </c>
      <c r="B4" s="95">
        <v>2</v>
      </c>
    </row>
    <row r="5" spans="1:2" x14ac:dyDescent="0.2">
      <c r="A5" s="79"/>
      <c r="B5" s="189"/>
    </row>
    <row r="6" spans="1:2" ht="12.75" customHeight="1" x14ac:dyDescent="0.2">
      <c r="A6" s="80"/>
      <c r="B6" s="189"/>
    </row>
    <row r="7" spans="1:2" x14ac:dyDescent="0.2">
      <c r="A7" s="80"/>
      <c r="B7" s="189"/>
    </row>
    <row r="8" spans="1:2" x14ac:dyDescent="0.2">
      <c r="A8" s="80"/>
      <c r="B8" s="189"/>
    </row>
    <row r="9" spans="1:2" x14ac:dyDescent="0.2">
      <c r="A9" s="80"/>
      <c r="B9" s="189"/>
    </row>
    <row r="10" spans="1:2" x14ac:dyDescent="0.2">
      <c r="A10" s="80"/>
      <c r="B10" s="189"/>
    </row>
    <row r="11" spans="1:2" x14ac:dyDescent="0.2">
      <c r="A11" s="80"/>
      <c r="B11" s="189"/>
    </row>
    <row r="12" spans="1:2" x14ac:dyDescent="0.2">
      <c r="A12" s="80"/>
      <c r="B12" s="189"/>
    </row>
    <row r="13" spans="1:2" x14ac:dyDescent="0.2">
      <c r="A13" s="80"/>
      <c r="B13" s="189"/>
    </row>
    <row r="14" spans="1:2" x14ac:dyDescent="0.2">
      <c r="A14" s="80"/>
      <c r="B14" s="189"/>
    </row>
    <row r="15" spans="1:2" x14ac:dyDescent="0.2">
      <c r="A15" s="80"/>
      <c r="B15" s="189"/>
    </row>
    <row r="16" spans="1:2" x14ac:dyDescent="0.2">
      <c r="A16" s="80"/>
      <c r="B16" s="189"/>
    </row>
    <row r="17" spans="1:2" x14ac:dyDescent="0.2">
      <c r="A17" s="80"/>
      <c r="B17" s="189"/>
    </row>
    <row r="18" spans="1:2" x14ac:dyDescent="0.2">
      <c r="A18" s="80"/>
      <c r="B18" s="189"/>
    </row>
    <row r="19" spans="1:2" x14ac:dyDescent="0.2">
      <c r="A19" s="80"/>
      <c r="B19" s="189"/>
    </row>
    <row r="20" spans="1:2" x14ac:dyDescent="0.2">
      <c r="A20" s="80"/>
      <c r="B20" s="189"/>
    </row>
    <row r="21" spans="1:2" x14ac:dyDescent="0.2">
      <c r="A21" s="80"/>
      <c r="B21" s="189"/>
    </row>
    <row r="22" spans="1:2" x14ac:dyDescent="0.2">
      <c r="A22" s="80"/>
      <c r="B22" s="189"/>
    </row>
    <row r="23" spans="1:2" x14ac:dyDescent="0.2">
      <c r="A23" s="80"/>
      <c r="B23" s="189"/>
    </row>
    <row r="24" spans="1:2" ht="13.5" thickBot="1" x14ac:dyDescent="0.25">
      <c r="A24" s="81"/>
      <c r="B24" s="189"/>
    </row>
    <row r="25" spans="1:2" s="44" customFormat="1" ht="19.5" customHeight="1" thickBot="1" x14ac:dyDescent="0.25">
      <c r="A25" s="35" t="s">
        <v>40</v>
      </c>
      <c r="B25" s="43">
        <f>SUM(B5:B24)</f>
        <v>0</v>
      </c>
    </row>
  </sheetData>
  <mergeCells count="1">
    <mergeCell ref="A1:B1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>
    <oddHeader>&amp;R&amp;"Times New Roman CE,Félkövér dőlt"&amp;11 5. számú tájékoztató tábla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4">
    <tabColor rgb="FF92D050"/>
  </sheetPr>
  <dimension ref="A1:D39"/>
  <sheetViews>
    <sheetView view="pageLayout" topLeftCell="O1" zoomScaleNormal="100" workbookViewId="0">
      <selection activeCell="O24" sqref="O24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 x14ac:dyDescent="0.25">
      <c r="A1" s="292" t="s">
        <v>374</v>
      </c>
      <c r="B1" s="292"/>
      <c r="C1" s="292"/>
      <c r="D1" s="292"/>
    </row>
    <row r="2" spans="1:4" ht="17.25" customHeight="1" x14ac:dyDescent="0.25">
      <c r="A2" s="172"/>
      <c r="B2" s="172"/>
      <c r="C2" s="172"/>
      <c r="D2" s="172"/>
    </row>
    <row r="3" spans="1:4" ht="13.5" thickBot="1" x14ac:dyDescent="0.25">
      <c r="A3" s="104"/>
      <c r="B3" s="104"/>
      <c r="C3" s="289" t="s">
        <v>376</v>
      </c>
      <c r="D3" s="289"/>
    </row>
    <row r="4" spans="1:4" ht="42.75" customHeight="1" thickBot="1" x14ac:dyDescent="0.25">
      <c r="A4" s="176" t="s">
        <v>56</v>
      </c>
      <c r="B4" s="177" t="s">
        <v>88</v>
      </c>
      <c r="C4" s="177" t="s">
        <v>89</v>
      </c>
      <c r="D4" s="178" t="s">
        <v>3</v>
      </c>
    </row>
    <row r="5" spans="1:4" ht="15.95" customHeight="1" x14ac:dyDescent="0.2">
      <c r="A5" s="105" t="s">
        <v>6</v>
      </c>
      <c r="B5" s="27" t="s">
        <v>375</v>
      </c>
      <c r="C5" s="27"/>
      <c r="D5" s="28">
        <v>650000</v>
      </c>
    </row>
    <row r="6" spans="1:4" ht="15.95" customHeight="1" x14ac:dyDescent="0.2">
      <c r="A6" s="106" t="s">
        <v>7</v>
      </c>
      <c r="B6" s="29" t="s">
        <v>377</v>
      </c>
      <c r="C6" s="29"/>
      <c r="D6" s="30">
        <v>870000</v>
      </c>
    </row>
    <row r="7" spans="1:4" ht="15.95" customHeight="1" x14ac:dyDescent="0.2">
      <c r="A7" s="106" t="s">
        <v>8</v>
      </c>
      <c r="B7" s="29" t="s">
        <v>378</v>
      </c>
      <c r="C7" s="29"/>
      <c r="D7" s="30">
        <v>692000</v>
      </c>
    </row>
    <row r="8" spans="1:4" ht="15.95" customHeight="1" x14ac:dyDescent="0.2">
      <c r="A8" s="106" t="s">
        <v>9</v>
      </c>
      <c r="B8" s="29" t="s">
        <v>379</v>
      </c>
      <c r="C8" s="29"/>
      <c r="D8" s="30">
        <v>50000</v>
      </c>
    </row>
    <row r="9" spans="1:4" ht="15.95" customHeight="1" x14ac:dyDescent="0.2">
      <c r="A9" s="106" t="s">
        <v>10</v>
      </c>
      <c r="B9" s="29" t="s">
        <v>380</v>
      </c>
      <c r="C9" s="29"/>
      <c r="D9" s="30">
        <v>155000</v>
      </c>
    </row>
    <row r="10" spans="1:4" ht="15.95" customHeight="1" x14ac:dyDescent="0.2">
      <c r="A10" s="106" t="s">
        <v>11</v>
      </c>
      <c r="B10" s="29" t="s">
        <v>381</v>
      </c>
      <c r="C10" s="29"/>
      <c r="D10" s="30">
        <v>500000</v>
      </c>
    </row>
    <row r="11" spans="1:4" ht="15.95" customHeight="1" x14ac:dyDescent="0.2">
      <c r="A11" s="106" t="s">
        <v>12</v>
      </c>
      <c r="B11" s="29" t="s">
        <v>382</v>
      </c>
      <c r="C11" s="29"/>
      <c r="D11" s="30">
        <v>500000</v>
      </c>
    </row>
    <row r="12" spans="1:4" ht="15.95" customHeight="1" x14ac:dyDescent="0.2">
      <c r="A12" s="106" t="s">
        <v>13</v>
      </c>
      <c r="B12" s="29" t="s">
        <v>383</v>
      </c>
      <c r="C12" s="29"/>
      <c r="D12" s="30">
        <v>400000</v>
      </c>
    </row>
    <row r="13" spans="1:4" ht="15.95" customHeight="1" x14ac:dyDescent="0.2">
      <c r="A13" s="106" t="s">
        <v>14</v>
      </c>
      <c r="B13" s="29" t="s">
        <v>384</v>
      </c>
      <c r="C13" s="29"/>
      <c r="D13" s="30">
        <v>200000</v>
      </c>
    </row>
    <row r="14" spans="1:4" ht="15.95" customHeight="1" x14ac:dyDescent="0.2">
      <c r="A14" s="106" t="s">
        <v>15</v>
      </c>
      <c r="B14" s="29" t="s">
        <v>385</v>
      </c>
      <c r="C14" s="29"/>
      <c r="D14" s="30">
        <v>385000</v>
      </c>
    </row>
    <row r="15" spans="1:4" ht="15.95" customHeight="1" x14ac:dyDescent="0.2">
      <c r="A15" s="106" t="s">
        <v>16</v>
      </c>
      <c r="B15" s="29" t="s">
        <v>386</v>
      </c>
      <c r="C15" s="29"/>
      <c r="D15" s="30">
        <v>250000</v>
      </c>
    </row>
    <row r="16" spans="1:4" ht="15.95" customHeight="1" x14ac:dyDescent="0.2">
      <c r="A16" s="106" t="s">
        <v>17</v>
      </c>
      <c r="B16" s="29" t="s">
        <v>387</v>
      </c>
      <c r="C16" s="29"/>
      <c r="D16" s="30">
        <v>45000</v>
      </c>
    </row>
    <row r="17" spans="1:4" ht="15.95" customHeight="1" x14ac:dyDescent="0.2">
      <c r="A17" s="106" t="s">
        <v>18</v>
      </c>
      <c r="B17" s="29" t="s">
        <v>388</v>
      </c>
      <c r="C17" s="29"/>
      <c r="D17" s="30">
        <v>80000</v>
      </c>
    </row>
    <row r="18" spans="1:4" ht="15.95" customHeight="1" x14ac:dyDescent="0.2">
      <c r="A18" s="106" t="s">
        <v>19</v>
      </c>
      <c r="B18" s="29" t="s">
        <v>389</v>
      </c>
      <c r="C18" s="29"/>
      <c r="D18" s="30">
        <v>30000</v>
      </c>
    </row>
    <row r="19" spans="1:4" ht="15.95" customHeight="1" x14ac:dyDescent="0.2">
      <c r="A19" s="106" t="s">
        <v>20</v>
      </c>
      <c r="B19" s="29" t="s">
        <v>390</v>
      </c>
      <c r="C19" s="29"/>
      <c r="D19" s="30">
        <v>100000</v>
      </c>
    </row>
    <row r="20" spans="1:4" ht="15.95" customHeight="1" x14ac:dyDescent="0.2">
      <c r="A20" s="106" t="s">
        <v>21</v>
      </c>
      <c r="B20" s="29" t="s">
        <v>391</v>
      </c>
      <c r="C20" s="29"/>
      <c r="D20" s="30">
        <v>60000</v>
      </c>
    </row>
    <row r="21" spans="1:4" ht="15.95" customHeight="1" x14ac:dyDescent="0.2">
      <c r="A21" s="106" t="s">
        <v>22</v>
      </c>
      <c r="B21" s="29" t="s">
        <v>392</v>
      </c>
      <c r="C21" s="29"/>
      <c r="D21" s="30">
        <v>50000</v>
      </c>
    </row>
    <row r="22" spans="1:4" ht="15.95" customHeight="1" x14ac:dyDescent="0.2">
      <c r="A22" s="106" t="s">
        <v>23</v>
      </c>
      <c r="B22" s="29" t="s">
        <v>393</v>
      </c>
      <c r="C22" s="29"/>
      <c r="D22" s="30">
        <v>490000</v>
      </c>
    </row>
    <row r="23" spans="1:4" ht="15.95" customHeight="1" x14ac:dyDescent="0.2">
      <c r="A23" s="106" t="s">
        <v>24</v>
      </c>
      <c r="B23" s="29" t="s">
        <v>394</v>
      </c>
      <c r="C23" s="29"/>
      <c r="D23" s="30">
        <v>400000</v>
      </c>
    </row>
    <row r="24" spans="1:4" ht="15.95" customHeight="1" x14ac:dyDescent="0.2">
      <c r="A24" s="106" t="s">
        <v>25</v>
      </c>
      <c r="B24" s="29" t="s">
        <v>395</v>
      </c>
      <c r="C24" s="29"/>
      <c r="D24" s="30">
        <v>40000</v>
      </c>
    </row>
    <row r="25" spans="1:4" ht="15.95" customHeight="1" x14ac:dyDescent="0.2">
      <c r="A25" s="106" t="s">
        <v>26</v>
      </c>
      <c r="B25" s="29" t="s">
        <v>396</v>
      </c>
      <c r="C25" s="29"/>
      <c r="D25" s="30">
        <v>50000</v>
      </c>
    </row>
    <row r="26" spans="1:4" ht="15.95" customHeight="1" x14ac:dyDescent="0.2">
      <c r="A26" s="106" t="s">
        <v>27</v>
      </c>
      <c r="B26" s="29"/>
      <c r="C26" s="29"/>
      <c r="D26" s="30"/>
    </row>
    <row r="27" spans="1:4" ht="15.95" customHeight="1" x14ac:dyDescent="0.2">
      <c r="A27" s="106" t="s">
        <v>28</v>
      </c>
      <c r="B27" s="29"/>
      <c r="C27" s="29"/>
      <c r="D27" s="30"/>
    </row>
    <row r="28" spans="1:4" ht="15.95" customHeight="1" x14ac:dyDescent="0.2">
      <c r="A28" s="106" t="s">
        <v>29</v>
      </c>
      <c r="B28" s="29"/>
      <c r="C28" s="29"/>
      <c r="D28" s="30"/>
    </row>
    <row r="29" spans="1:4" ht="15.95" customHeight="1" x14ac:dyDescent="0.2">
      <c r="A29" s="106" t="s">
        <v>30</v>
      </c>
      <c r="B29" s="29"/>
      <c r="C29" s="29"/>
      <c r="D29" s="30"/>
    </row>
    <row r="30" spans="1:4" ht="15.95" customHeight="1" x14ac:dyDescent="0.2">
      <c r="A30" s="106" t="s">
        <v>31</v>
      </c>
      <c r="B30" s="29"/>
      <c r="C30" s="29"/>
      <c r="D30" s="30"/>
    </row>
    <row r="31" spans="1:4" ht="15.95" customHeight="1" x14ac:dyDescent="0.2">
      <c r="A31" s="106" t="s">
        <v>32</v>
      </c>
      <c r="B31" s="29"/>
      <c r="C31" s="29"/>
      <c r="D31" s="30"/>
    </row>
    <row r="32" spans="1:4" ht="15.95" customHeight="1" x14ac:dyDescent="0.2">
      <c r="A32" s="106" t="s">
        <v>33</v>
      </c>
      <c r="B32" s="29"/>
      <c r="C32" s="29"/>
      <c r="D32" s="30"/>
    </row>
    <row r="33" spans="1:4" ht="15.95" customHeight="1" x14ac:dyDescent="0.2">
      <c r="A33" s="106" t="s">
        <v>34</v>
      </c>
      <c r="B33" s="29"/>
      <c r="C33" s="29"/>
      <c r="D33" s="30"/>
    </row>
    <row r="34" spans="1:4" ht="15.95" customHeight="1" x14ac:dyDescent="0.2">
      <c r="A34" s="106" t="s">
        <v>90</v>
      </c>
      <c r="B34" s="29"/>
      <c r="C34" s="29"/>
      <c r="D34" s="65"/>
    </row>
    <row r="35" spans="1:4" ht="15.95" customHeight="1" x14ac:dyDescent="0.2">
      <c r="A35" s="106" t="s">
        <v>91</v>
      </c>
      <c r="B35" s="29"/>
      <c r="C35" s="29"/>
      <c r="D35" s="65"/>
    </row>
    <row r="36" spans="1:4" ht="15.95" customHeight="1" x14ac:dyDescent="0.2">
      <c r="A36" s="106" t="s">
        <v>92</v>
      </c>
      <c r="B36" s="29"/>
      <c r="C36" s="29"/>
      <c r="D36" s="65"/>
    </row>
    <row r="37" spans="1:4" ht="15.95" customHeight="1" thickBot="1" x14ac:dyDescent="0.25">
      <c r="A37" s="107" t="s">
        <v>93</v>
      </c>
      <c r="B37" s="31"/>
      <c r="C37" s="31"/>
      <c r="D37" s="66"/>
    </row>
    <row r="38" spans="1:4" ht="15.95" customHeight="1" thickBot="1" x14ac:dyDescent="0.25">
      <c r="A38" s="290" t="s">
        <v>40</v>
      </c>
      <c r="B38" s="291"/>
      <c r="C38" s="108"/>
      <c r="D38" s="109">
        <f>SUM(D5:D37)</f>
        <v>5997000</v>
      </c>
    </row>
    <row r="39" spans="1:4" x14ac:dyDescent="0.2">
      <c r="A39" t="s">
        <v>139</v>
      </c>
    </row>
  </sheetData>
  <mergeCells count="3">
    <mergeCell ref="C3:D3"/>
    <mergeCell ref="A38:B38"/>
    <mergeCell ref="A1:D1"/>
  </mergeCells>
  <phoneticPr fontId="25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6. számú tájékoztató tábla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/>
  <dimension ref="A1"/>
  <sheetViews>
    <sheetView workbookViewId="0"/>
  </sheetViews>
  <sheetFormatPr defaultRowHeight="12.75" x14ac:dyDescent="0.2"/>
  <sheetData/>
  <phoneticPr fontId="2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8</vt:i4>
      </vt:variant>
    </vt:vector>
  </HeadingPairs>
  <TitlesOfParts>
    <vt:vector size="23" baseType="lpstr">
      <vt:lpstr>ÖSSZEFÜGGÉSEK</vt:lpstr>
      <vt:lpstr>1.1.sz.mell.</vt:lpstr>
      <vt:lpstr>1.2.sz.mell.</vt:lpstr>
      <vt:lpstr>1.3.sz.mell.</vt:lpstr>
      <vt:lpstr>1.4.sz.mell.</vt:lpstr>
      <vt:lpstr>6.sz.mell.</vt:lpstr>
      <vt:lpstr>7.sz.mell.</vt:lpstr>
      <vt:lpstr>8. sz. mell. </vt:lpstr>
      <vt:lpstr>9.1. sz. mell</vt:lpstr>
      <vt:lpstr>9.1.1. sz. mell </vt:lpstr>
      <vt:lpstr>9.1.2. sz. mell  </vt:lpstr>
      <vt:lpstr>9.1.3. sz. mell   </vt:lpstr>
      <vt:lpstr>5.sz tájékoztató t.</vt:lpstr>
      <vt:lpstr>6.sz tájékoztató t.</vt:lpstr>
      <vt:lpstr>Munka1</vt:lpstr>
      <vt:lpstr>'9.1. sz. mell'!Nyomtatási_cím</vt:lpstr>
      <vt:lpstr>'9.1.1. sz. mell '!Nyomtatási_cím</vt:lpstr>
      <vt:lpstr>'9.1.2. sz. mell  '!Nyomtatási_cím</vt:lpstr>
      <vt:lpstr>'9.1.3. sz. mell   '!Nyomtatási_cím</vt:lpstr>
      <vt:lpstr>'1.1.sz.mell.'!Nyomtatási_terület</vt:lpstr>
      <vt:lpstr>'1.2.sz.mell.'!Nyomtatási_terület</vt:lpstr>
      <vt:lpstr>'1.3.sz.mell.'!Nyomtatási_terület</vt:lpstr>
      <vt:lpstr>'1.4.sz.mell.'!Nyomtatási_terület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LENOVO</cp:lastModifiedBy>
  <cp:lastPrinted>2017-12-01T08:34:28Z</cp:lastPrinted>
  <dcterms:created xsi:type="dcterms:W3CDTF">1999-10-30T10:30:45Z</dcterms:created>
  <dcterms:modified xsi:type="dcterms:W3CDTF">2017-12-11T14:50:06Z</dcterms:modified>
</cp:coreProperties>
</file>