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3. melléklet" sheetId="1" r:id="rId1"/>
  </sheets>
  <calcPr calcId="145621"/>
</workbook>
</file>

<file path=xl/calcChain.xml><?xml version="1.0" encoding="utf-8"?>
<calcChain xmlns="http://schemas.openxmlformats.org/spreadsheetml/2006/main">
  <c r="F10" i="1" l="1"/>
  <c r="I10" i="1"/>
  <c r="E11" i="1"/>
  <c r="I11" i="1" s="1"/>
  <c r="F12" i="1"/>
  <c r="I12" i="1"/>
  <c r="F13" i="1"/>
  <c r="I13" i="1"/>
  <c r="E18" i="1"/>
  <c r="E15" i="1" s="1"/>
  <c r="E14" i="1" s="1"/>
  <c r="E26" i="1"/>
  <c r="H29" i="1"/>
  <c r="I29" i="1"/>
  <c r="H30" i="1"/>
  <c r="I30" i="1"/>
  <c r="E31" i="1"/>
  <c r="G31" i="1" s="1"/>
  <c r="G34" i="1" s="1"/>
  <c r="G39" i="1" s="1"/>
  <c r="H34" i="1"/>
  <c r="E35" i="1"/>
  <c r="F35" i="1" s="1"/>
  <c r="E36" i="1"/>
  <c r="H39" i="1"/>
  <c r="F14" i="1" l="1"/>
  <c r="I14" i="1"/>
  <c r="F11" i="1"/>
  <c r="F34" i="1" s="1"/>
  <c r="F39" i="1" s="1"/>
  <c r="E38" i="1"/>
  <c r="E34" i="1"/>
  <c r="E39" i="1" s="1"/>
  <c r="I35" i="1"/>
  <c r="I31" i="1"/>
  <c r="I34" i="1" s="1"/>
  <c r="I39" i="1" s="1"/>
</calcChain>
</file>

<file path=xl/sharedStrings.xml><?xml version="1.0" encoding="utf-8"?>
<sst xmlns="http://schemas.openxmlformats.org/spreadsheetml/2006/main" count="55" uniqueCount="55">
  <si>
    <t>1/2. Önkormányzat kiadásai mindösszesen</t>
  </si>
  <si>
    <t>Finanszírozási kiadások</t>
  </si>
  <si>
    <t>-Áht-n belüli megelőlegzések vf.</t>
  </si>
  <si>
    <t>Belföldi finaqnszírozási kiadás</t>
  </si>
  <si>
    <t>Finanszírozási kiadás</t>
  </si>
  <si>
    <t>K9</t>
  </si>
  <si>
    <t>Költségvetési kiadások</t>
  </si>
  <si>
    <t>Lakástámogatás</t>
  </si>
  <si>
    <t>Egyéb felh. c. tám. Áht-n belül</t>
  </si>
  <si>
    <t>Egyéb felhalmozási célú kiadás</t>
  </si>
  <si>
    <t>K8</t>
  </si>
  <si>
    <t>Felújítások</t>
  </si>
  <si>
    <t>K7</t>
  </si>
  <si>
    <t>Beruházás</t>
  </si>
  <si>
    <t>K6</t>
  </si>
  <si>
    <t>- Céltartalék</t>
  </si>
  <si>
    <t>- Általános</t>
  </si>
  <si>
    <t>Tartalék</t>
  </si>
  <si>
    <t>Egyéb műk. c. tám. Áht-n kívül</t>
  </si>
  <si>
    <t xml:space="preserve">      - Iskolai étkezéshez</t>
  </si>
  <si>
    <t xml:space="preserve">      - Bölcsödeii étkezéshez</t>
  </si>
  <si>
    <t xml:space="preserve">      - Bölcsöde</t>
  </si>
  <si>
    <t xml:space="preserve">      - Óvodai étkezéshez</t>
  </si>
  <si>
    <t xml:space="preserve">      - Óvoda</t>
  </si>
  <si>
    <t xml:space="preserve">    ebből:</t>
  </si>
  <si>
    <t>- Lukácsházi Óvodafennt. Társ.</t>
  </si>
  <si>
    <t>- Hivatal működése</t>
  </si>
  <si>
    <t>Ebből:</t>
  </si>
  <si>
    <t>Egyéb műk. c. tám. Áht-n belül</t>
  </si>
  <si>
    <t>Egyéb működési kiadás</t>
  </si>
  <si>
    <t>K5</t>
  </si>
  <si>
    <t>Ellátottak pénzbeli juttatásai</t>
  </si>
  <si>
    <t>K4</t>
  </si>
  <si>
    <t>Dologi kiadások</t>
  </si>
  <si>
    <t>K3</t>
  </si>
  <si>
    <t>Munkaadót terhelő jár. és Szocho</t>
  </si>
  <si>
    <t>K2</t>
  </si>
  <si>
    <t>Személyi juttatás</t>
  </si>
  <si>
    <t>K1</t>
  </si>
  <si>
    <t>1/2. Önkormányzat kiadásai</t>
  </si>
  <si>
    <t>Összesen</t>
  </si>
  <si>
    <t>Felhalm.</t>
  </si>
  <si>
    <t>Felh.c</t>
  </si>
  <si>
    <t>Műk.c</t>
  </si>
  <si>
    <t>Részlet</t>
  </si>
  <si>
    <t>Megnevezés</t>
  </si>
  <si>
    <t>Rovat</t>
  </si>
  <si>
    <t>E</t>
  </si>
  <si>
    <t>D</t>
  </si>
  <si>
    <t>C</t>
  </si>
  <si>
    <t>B</t>
  </si>
  <si>
    <t>A</t>
  </si>
  <si>
    <t>Adatok Ft-ban</t>
  </si>
  <si>
    <t>Gyöngyösfalu Község Önkormányzatának 2020. évi költségvetési kiadásai</t>
  </si>
  <si>
    <t>1. Cím Gyöngyösfalu község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</si>
</sst>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</cellStyleXfs>
  <cellXfs count="127">
    <xf numFmtId="0" fontId="0" fillId="0" borderId="0" xfId="0"/>
    <xf numFmtId="49" fontId="0" fillId="0" borderId="0" xfId="0" applyNumberFormat="1"/>
    <xf numFmtId="0" fontId="0" fillId="0" borderId="0" xfId="0" applyFont="1"/>
    <xf numFmtId="0" fontId="3" fillId="0" borderId="0" xfId="0" applyFont="1"/>
    <xf numFmtId="49" fontId="3" fillId="0" borderId="0" xfId="0" applyNumberFormat="1" applyFont="1"/>
    <xf numFmtId="49" fontId="0" fillId="0" borderId="0" xfId="0" applyNumberFormat="1" applyFont="1" applyBorder="1" applyAlignment="1">
      <alignment horizontal="left"/>
    </xf>
    <xf numFmtId="0" fontId="0" fillId="0" borderId="0" xfId="0" applyFont="1" applyAlignment="1">
      <alignment horizontal="right"/>
    </xf>
    <xf numFmtId="0" fontId="4" fillId="0" borderId="0" xfId="0" applyFont="1"/>
    <xf numFmtId="3" fontId="3" fillId="0" borderId="1" xfId="0" applyNumberFormat="1" applyFont="1" applyFill="1" applyBorder="1"/>
    <xf numFmtId="3" fontId="3" fillId="0" borderId="2" xfId="0" applyNumberFormat="1" applyFont="1" applyFill="1" applyBorder="1"/>
    <xf numFmtId="3" fontId="3" fillId="0" borderId="3" xfId="0" applyNumberFormat="1" applyFont="1" applyFill="1" applyBorder="1"/>
    <xf numFmtId="0" fontId="0" fillId="0" borderId="0" xfId="0" applyFont="1" applyAlignment="1">
      <alignment horizontal="center" vertical="center"/>
    </xf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4" fillId="0" borderId="9" xfId="0" applyNumberFormat="1" applyFont="1" applyFill="1" applyBorder="1"/>
    <xf numFmtId="3" fontId="0" fillId="0" borderId="12" xfId="0" applyNumberFormat="1" applyFill="1" applyBorder="1"/>
    <xf numFmtId="3" fontId="0" fillId="0" borderId="13" xfId="0" applyNumberFormat="1" applyFill="1" applyBorder="1"/>
    <xf numFmtId="3" fontId="0" fillId="0" borderId="14" xfId="0" applyNumberFormat="1" applyFill="1" applyBorder="1"/>
    <xf numFmtId="3" fontId="0" fillId="0" borderId="15" xfId="0" applyNumberFormat="1" applyFill="1" applyBorder="1"/>
    <xf numFmtId="0" fontId="0" fillId="0" borderId="17" xfId="0" applyFont="1" applyFill="1" applyBorder="1"/>
    <xf numFmtId="3" fontId="0" fillId="0" borderId="18" xfId="0" applyNumberFormat="1" applyFill="1" applyBorder="1"/>
    <xf numFmtId="3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0" fontId="0" fillId="0" borderId="23" xfId="0" applyFont="1" applyFill="1" applyBorder="1"/>
    <xf numFmtId="3" fontId="3" fillId="0" borderId="24" xfId="0" applyNumberFormat="1" applyFont="1" applyFill="1" applyBorder="1"/>
    <xf numFmtId="3" fontId="3" fillId="0" borderId="25" xfId="0" applyNumberFormat="1" applyFont="1" applyFill="1" applyBorder="1"/>
    <xf numFmtId="3" fontId="3" fillId="0" borderId="26" xfId="0" applyNumberFormat="1" applyFont="1" applyFill="1" applyBorder="1"/>
    <xf numFmtId="3" fontId="3" fillId="0" borderId="27" xfId="0" applyNumberFormat="1" applyFont="1" applyFill="1" applyBorder="1"/>
    <xf numFmtId="0" fontId="3" fillId="0" borderId="29" xfId="0" applyFont="1" applyFill="1" applyBorder="1"/>
    <xf numFmtId="3" fontId="3" fillId="0" borderId="30" xfId="0" applyNumberFormat="1" applyFont="1" applyFill="1" applyBorder="1"/>
    <xf numFmtId="49" fontId="3" fillId="0" borderId="28" xfId="0" applyNumberFormat="1" applyFont="1" applyFill="1" applyBorder="1" applyAlignment="1">
      <alignment horizontal="left"/>
    </xf>
    <xf numFmtId="49" fontId="3" fillId="0" borderId="25" xfId="0" applyNumberFormat="1" applyFont="1" applyFill="1" applyBorder="1" applyAlignment="1">
      <alignment horizontal="left"/>
    </xf>
    <xf numFmtId="3" fontId="0" fillId="0" borderId="0" xfId="0" applyNumberFormat="1"/>
    <xf numFmtId="3" fontId="3" fillId="0" borderId="31" xfId="0" applyNumberFormat="1" applyFont="1" applyFill="1" applyBorder="1"/>
    <xf numFmtId="3" fontId="3" fillId="0" borderId="32" xfId="0" applyNumberFormat="1" applyFont="1" applyFill="1" applyBorder="1"/>
    <xf numFmtId="3" fontId="0" fillId="0" borderId="35" xfId="0" applyNumberFormat="1" applyFill="1" applyBorder="1"/>
    <xf numFmtId="3" fontId="0" fillId="0" borderId="36" xfId="0" applyNumberFormat="1" applyBorder="1"/>
    <xf numFmtId="49" fontId="0" fillId="0" borderId="37" xfId="0" applyNumberFormat="1" applyFont="1" applyFill="1" applyBorder="1"/>
    <xf numFmtId="49" fontId="0" fillId="0" borderId="38" xfId="0" applyNumberFormat="1" applyFill="1" applyBorder="1"/>
    <xf numFmtId="3" fontId="0" fillId="0" borderId="39" xfId="0" applyNumberFormat="1" applyFill="1" applyBorder="1"/>
    <xf numFmtId="3" fontId="0" fillId="0" borderId="40" xfId="0" applyNumberFormat="1" applyBorder="1"/>
    <xf numFmtId="49" fontId="0" fillId="0" borderId="41" xfId="0" applyNumberFormat="1" applyFont="1" applyFill="1" applyBorder="1"/>
    <xf numFmtId="49" fontId="0" fillId="0" borderId="42" xfId="0" applyNumberFormat="1" applyFill="1" applyBorder="1"/>
    <xf numFmtId="0" fontId="5" fillId="0" borderId="0" xfId="0" applyFont="1"/>
    <xf numFmtId="3" fontId="5" fillId="0" borderId="0" xfId="0" applyNumberFormat="1" applyFont="1"/>
    <xf numFmtId="3" fontId="5" fillId="0" borderId="40" xfId="0" applyNumberFormat="1" applyFont="1" applyBorder="1"/>
    <xf numFmtId="3" fontId="5" fillId="0" borderId="18" xfId="0" applyNumberFormat="1" applyFont="1" applyFill="1" applyBorder="1"/>
    <xf numFmtId="3" fontId="5" fillId="0" borderId="19" xfId="0" applyNumberFormat="1" applyFont="1" applyFill="1" applyBorder="1"/>
    <xf numFmtId="3" fontId="5" fillId="0" borderId="20" xfId="0" applyNumberFormat="1" applyFont="1" applyFill="1" applyBorder="1"/>
    <xf numFmtId="3" fontId="5" fillId="0" borderId="39" xfId="0" applyNumberFormat="1" applyFont="1" applyFill="1" applyBorder="1"/>
    <xf numFmtId="3" fontId="5" fillId="0" borderId="43" xfId="0" applyNumberFormat="1" applyFont="1" applyFill="1" applyBorder="1"/>
    <xf numFmtId="49" fontId="5" fillId="0" borderId="44" xfId="0" applyNumberFormat="1" applyFont="1" applyFill="1" applyBorder="1"/>
    <xf numFmtId="49" fontId="5" fillId="0" borderId="45" xfId="0" applyNumberFormat="1" applyFont="1" applyFill="1" applyBorder="1"/>
    <xf numFmtId="0" fontId="5" fillId="0" borderId="23" xfId="0" applyFont="1" applyFill="1" applyBorder="1"/>
    <xf numFmtId="49" fontId="5" fillId="0" borderId="18" xfId="0" applyNumberFormat="1" applyFont="1" applyFill="1" applyBorder="1"/>
    <xf numFmtId="3" fontId="5" fillId="0" borderId="21" xfId="0" applyNumberFormat="1" applyFont="1" applyFill="1" applyBorder="1"/>
    <xf numFmtId="49" fontId="5" fillId="0" borderId="23" xfId="0" applyNumberFormat="1" applyFont="1" applyFill="1" applyBorder="1"/>
    <xf numFmtId="3" fontId="3" fillId="0" borderId="0" xfId="0" applyNumberFormat="1" applyFont="1"/>
    <xf numFmtId="3" fontId="3" fillId="0" borderId="48" xfId="0" applyNumberFormat="1" applyFont="1" applyFill="1" applyBorder="1"/>
    <xf numFmtId="3" fontId="3" fillId="0" borderId="34" xfId="0" applyNumberFormat="1" applyFont="1" applyFill="1" applyBorder="1"/>
    <xf numFmtId="3" fontId="3" fillId="0" borderId="49" xfId="0" applyNumberFormat="1" applyFont="1" applyFill="1" applyBorder="1"/>
    <xf numFmtId="3" fontId="3" fillId="0" borderId="50" xfId="0" applyNumberFormat="1" applyFont="1" applyFill="1" applyBorder="1"/>
    <xf numFmtId="3" fontId="3" fillId="0" borderId="51" xfId="0" applyNumberFormat="1" applyFont="1" applyFill="1" applyBorder="1"/>
    <xf numFmtId="0" fontId="3" fillId="0" borderId="54" xfId="0" applyFont="1" applyFill="1" applyBorder="1"/>
    <xf numFmtId="3" fontId="3" fillId="0" borderId="8" xfId="0" applyNumberFormat="1" applyFont="1" applyFill="1" applyBorder="1"/>
    <xf numFmtId="3" fontId="3" fillId="0" borderId="55" xfId="0" applyNumberFormat="1" applyFont="1" applyFill="1" applyBorder="1"/>
    <xf numFmtId="3" fontId="3" fillId="0" borderId="56" xfId="0" applyNumberFormat="1" applyFont="1" applyFill="1" applyBorder="1"/>
    <xf numFmtId="0" fontId="3" fillId="0" borderId="59" xfId="0" applyFont="1" applyFill="1" applyBorder="1"/>
    <xf numFmtId="3" fontId="3" fillId="0" borderId="60" xfId="0" applyNumberFormat="1" applyFont="1" applyFill="1" applyBorder="1"/>
    <xf numFmtId="3" fontId="3" fillId="0" borderId="62" xfId="0" applyNumberFormat="1" applyFont="1" applyFill="1" applyBorder="1"/>
    <xf numFmtId="3" fontId="3" fillId="0" borderId="63" xfId="0" applyNumberFormat="1" applyFont="1" applyFill="1" applyBorder="1"/>
    <xf numFmtId="3" fontId="3" fillId="0" borderId="64" xfId="0" applyNumberFormat="1" applyFont="1" applyFill="1" applyBorder="1"/>
    <xf numFmtId="3" fontId="3" fillId="0" borderId="69" xfId="0" applyNumberFormat="1" applyFont="1" applyBorder="1"/>
    <xf numFmtId="3" fontId="3" fillId="0" borderId="70" xfId="0" applyNumberFormat="1" applyFont="1" applyBorder="1"/>
    <xf numFmtId="0" fontId="3" fillId="0" borderId="66" xfId="0" applyFont="1" applyFill="1" applyBorder="1" applyAlignment="1">
      <alignment horizontal="center"/>
    </xf>
    <xf numFmtId="0" fontId="3" fillId="0" borderId="73" xfId="0" applyFont="1" applyFill="1" applyBorder="1" applyAlignment="1">
      <alignment horizontal="center"/>
    </xf>
    <xf numFmtId="0" fontId="3" fillId="0" borderId="67" xfId="0" applyFont="1" applyFill="1" applyBorder="1" applyAlignment="1">
      <alignment horizontal="center"/>
    </xf>
    <xf numFmtId="0" fontId="3" fillId="0" borderId="74" xfId="0" applyFont="1" applyFill="1" applyBorder="1" applyAlignment="1">
      <alignment horizontal="center"/>
    </xf>
    <xf numFmtId="49" fontId="3" fillId="0" borderId="75" xfId="0" applyNumberFormat="1" applyFont="1" applyFill="1" applyBorder="1"/>
    <xf numFmtId="49" fontId="3" fillId="0" borderId="76" xfId="0" applyNumberFormat="1" applyFont="1" applyFill="1" applyBorder="1"/>
    <xf numFmtId="0" fontId="3" fillId="0" borderId="68" xfId="0" applyFont="1" applyFill="1" applyBorder="1"/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Alignment="1"/>
    <xf numFmtId="0" fontId="0" fillId="0" borderId="0" xfId="0" applyFill="1"/>
    <xf numFmtId="49" fontId="0" fillId="0" borderId="0" xfId="0" applyNumberFormat="1" applyFill="1"/>
    <xf numFmtId="0" fontId="0" fillId="0" borderId="0" xfId="0" applyFont="1" applyFill="1"/>
    <xf numFmtId="0" fontId="0" fillId="0" borderId="0" xfId="0" applyFont="1" applyBorder="1" applyAlignment="1">
      <alignment horizontal="left"/>
    </xf>
    <xf numFmtId="49" fontId="3" fillId="0" borderId="34" xfId="0" applyNumberFormat="1" applyFont="1" applyFill="1" applyBorder="1" applyAlignment="1">
      <alignment horizontal="left"/>
    </xf>
    <xf numFmtId="49" fontId="3" fillId="0" borderId="33" xfId="0" applyNumberFormat="1" applyFont="1" applyFill="1" applyBorder="1" applyAlignment="1">
      <alignment horizontal="left"/>
    </xf>
    <xf numFmtId="49" fontId="3" fillId="0" borderId="25" xfId="0" applyNumberFormat="1" applyFont="1" applyFill="1" applyBorder="1" applyAlignment="1">
      <alignment horizontal="left"/>
    </xf>
    <xf numFmtId="49" fontId="3" fillId="0" borderId="28" xfId="0" applyNumberFormat="1" applyFont="1" applyFill="1" applyBorder="1" applyAlignment="1">
      <alignment horizontal="left"/>
    </xf>
    <xf numFmtId="49" fontId="0" fillId="0" borderId="19" xfId="0" applyNumberFormat="1" applyFont="1" applyFill="1" applyBorder="1" applyAlignment="1">
      <alignment horizontal="left"/>
    </xf>
    <xf numFmtId="49" fontId="0" fillId="0" borderId="22" xfId="0" applyNumberFormat="1" applyFont="1" applyFill="1" applyBorder="1" applyAlignment="1">
      <alignment horizontal="left"/>
    </xf>
    <xf numFmtId="49" fontId="0" fillId="0" borderId="13" xfId="0" applyNumberFormat="1" applyFont="1" applyFill="1" applyBorder="1" applyAlignment="1">
      <alignment horizontal="left"/>
    </xf>
    <xf numFmtId="49" fontId="0" fillId="0" borderId="16" xfId="0" applyNumberFormat="1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0" fillId="0" borderId="42" xfId="0" applyNumberFormat="1" applyFont="1" applyFill="1" applyBorder="1" applyAlignment="1">
      <alignment horizontal="left"/>
    </xf>
    <xf numFmtId="49" fontId="0" fillId="0" borderId="41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0" borderId="72" xfId="0" applyNumberFormat="1" applyFont="1" applyFill="1" applyBorder="1" applyAlignment="1">
      <alignment horizontal="left"/>
    </xf>
    <xf numFmtId="3" fontId="3" fillId="0" borderId="71" xfId="0" applyNumberFormat="1" applyFont="1" applyFill="1" applyBorder="1" applyAlignment="1">
      <alignment horizontal="left"/>
    </xf>
    <xf numFmtId="0" fontId="3" fillId="0" borderId="68" xfId="0" applyFont="1" applyFill="1" applyBorder="1" applyAlignment="1">
      <alignment horizontal="left"/>
    </xf>
    <xf numFmtId="0" fontId="3" fillId="0" borderId="67" xfId="0" applyFont="1" applyFill="1" applyBorder="1" applyAlignment="1">
      <alignment horizontal="left"/>
    </xf>
    <xf numFmtId="0" fontId="0" fillId="0" borderId="67" xfId="0" applyBorder="1" applyAlignment="1"/>
    <xf numFmtId="0" fontId="0" fillId="0" borderId="66" xfId="0" applyBorder="1" applyAlignment="1"/>
    <xf numFmtId="49" fontId="3" fillId="0" borderId="8" xfId="0" applyNumberFormat="1" applyFont="1" applyFill="1" applyBorder="1" applyAlignment="1">
      <alignment horizontal="left"/>
    </xf>
    <xf numFmtId="49" fontId="3" fillId="0" borderId="65" xfId="0" applyNumberFormat="1" applyFont="1" applyFill="1" applyBorder="1" applyAlignment="1">
      <alignment horizontal="left"/>
    </xf>
    <xf numFmtId="49" fontId="3" fillId="0" borderId="61" xfId="0" applyNumberFormat="1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left"/>
    </xf>
    <xf numFmtId="49" fontId="3" fillId="0" borderId="58" xfId="0" applyNumberFormat="1" applyFont="1" applyFill="1" applyBorder="1" applyAlignment="1">
      <alignment horizontal="left"/>
    </xf>
    <xf numFmtId="49" fontId="3" fillId="0" borderId="57" xfId="0" applyNumberFormat="1" applyFont="1" applyFill="1" applyBorder="1" applyAlignment="1">
      <alignment horizontal="left"/>
    </xf>
    <xf numFmtId="49" fontId="3" fillId="0" borderId="53" xfId="0" applyNumberFormat="1" applyFont="1" applyFill="1" applyBorder="1" applyAlignment="1">
      <alignment horizontal="left"/>
    </xf>
    <xf numFmtId="49" fontId="3" fillId="0" borderId="52" xfId="0" applyNumberFormat="1" applyFont="1" applyFill="1" applyBorder="1" applyAlignment="1">
      <alignment horizontal="left"/>
    </xf>
    <xf numFmtId="49" fontId="0" fillId="0" borderId="47" xfId="0" applyNumberFormat="1" applyFont="1" applyFill="1" applyBorder="1" applyAlignment="1">
      <alignment horizontal="left"/>
    </xf>
    <xf numFmtId="49" fontId="0" fillId="0" borderId="46" xfId="0" applyNumberFormat="1" applyFont="1" applyFill="1" applyBorder="1" applyAlignment="1">
      <alignment horizontal="left"/>
    </xf>
    <xf numFmtId="49" fontId="5" fillId="0" borderId="47" xfId="0" applyNumberFormat="1" applyFont="1" applyFill="1" applyBorder="1" applyAlignment="1">
      <alignment horizontal="left"/>
    </xf>
    <xf numFmtId="49" fontId="5" fillId="0" borderId="46" xfId="0" applyNumberFormat="1" applyFont="1" applyFill="1" applyBorder="1" applyAlignment="1">
      <alignment horizontal="left"/>
    </xf>
    <xf numFmtId="49" fontId="3" fillId="0" borderId="6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</cellXfs>
  <cellStyles count="6">
    <cellStyle name="Ezres 2" xfId="1"/>
    <cellStyle name="Ezres 3" xfId="2"/>
    <cellStyle name="Normál" xfId="0" builtinId="0"/>
    <cellStyle name="Normál 2" xfId="3"/>
    <cellStyle name="Normál 3" xfId="4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Normal="100" workbookViewId="0">
      <selection activeCell="K17" sqref="K17"/>
    </sheetView>
  </sheetViews>
  <sheetFormatPr defaultRowHeight="12.75" x14ac:dyDescent="0.2"/>
  <cols>
    <col min="1" max="1" width="3" customWidth="1"/>
    <col min="2" max="2" width="6.140625" style="2" customWidth="1"/>
    <col min="3" max="3" width="4.42578125" style="1" customWidth="1"/>
    <col min="4" max="4" width="28.28515625" style="1" customWidth="1"/>
    <col min="5" max="5" width="11.42578125" customWidth="1"/>
    <col min="6" max="9" width="10.5703125" customWidth="1"/>
    <col min="13" max="14" width="9.140625" bestFit="1" customWidth="1"/>
    <col min="18" max="18" width="27.7109375" customWidth="1"/>
    <col min="19" max="19" width="10.7109375" customWidth="1"/>
  </cols>
  <sheetData>
    <row r="2" spans="1:19" x14ac:dyDescent="0.2">
      <c r="B2" s="89"/>
      <c r="C2" s="88"/>
      <c r="D2" s="88"/>
      <c r="E2" s="87"/>
    </row>
    <row r="3" spans="1:19" s="3" customFormat="1" ht="27" customHeight="1" x14ac:dyDescent="0.2">
      <c r="B3" s="104" t="s">
        <v>53</v>
      </c>
      <c r="C3" s="104"/>
      <c r="D3" s="104"/>
      <c r="E3" s="104"/>
      <c r="F3" s="105"/>
      <c r="G3" s="105"/>
      <c r="H3" s="105"/>
      <c r="I3" s="105"/>
    </row>
    <row r="4" spans="1:19" s="3" customFormat="1" x14ac:dyDescent="0.2">
      <c r="B4" s="84"/>
      <c r="C4" s="84"/>
      <c r="D4" s="84"/>
      <c r="E4" s="84"/>
      <c r="F4" s="86"/>
      <c r="G4" s="86"/>
    </row>
    <row r="5" spans="1:19" s="3" customFormat="1" x14ac:dyDescent="0.2">
      <c r="B5" s="84"/>
      <c r="C5" s="84"/>
      <c r="D5" s="84"/>
      <c r="F5" s="86"/>
      <c r="G5" s="86"/>
      <c r="I5" s="85" t="s">
        <v>52</v>
      </c>
    </row>
    <row r="6" spans="1:19" s="3" customFormat="1" ht="13.5" thickBot="1" x14ac:dyDescent="0.25">
      <c r="B6" s="84"/>
      <c r="C6" s="83"/>
      <c r="D6" s="83"/>
      <c r="E6" s="82" t="s">
        <v>51</v>
      </c>
      <c r="F6" s="82" t="s">
        <v>50</v>
      </c>
      <c r="G6" s="82" t="s">
        <v>49</v>
      </c>
      <c r="H6" s="82" t="s">
        <v>48</v>
      </c>
      <c r="I6" s="82" t="s">
        <v>47</v>
      </c>
    </row>
    <row r="7" spans="1:19" s="3" customFormat="1" ht="13.5" thickBot="1" x14ac:dyDescent="0.25">
      <c r="B7" s="81" t="s">
        <v>46</v>
      </c>
      <c r="C7" s="80" t="s">
        <v>45</v>
      </c>
      <c r="D7" s="79"/>
      <c r="E7" s="78" t="s">
        <v>44</v>
      </c>
      <c r="F7" s="76" t="s">
        <v>43</v>
      </c>
      <c r="G7" s="77" t="s">
        <v>42</v>
      </c>
      <c r="H7" s="76" t="s">
        <v>41</v>
      </c>
      <c r="I7" s="75" t="s">
        <v>40</v>
      </c>
    </row>
    <row r="8" spans="1:19" s="3" customFormat="1" ht="13.5" thickBot="1" x14ac:dyDescent="0.25">
      <c r="B8" s="106" t="s">
        <v>54</v>
      </c>
      <c r="C8" s="107"/>
      <c r="D8" s="107"/>
      <c r="E8" s="107"/>
      <c r="F8" s="74"/>
      <c r="G8" s="74"/>
      <c r="H8" s="74"/>
      <c r="I8" s="73"/>
    </row>
    <row r="9" spans="1:19" s="3" customFormat="1" ht="13.5" thickBot="1" x14ac:dyDescent="0.25">
      <c r="B9" s="108" t="s">
        <v>39</v>
      </c>
      <c r="C9" s="109"/>
      <c r="D9" s="109"/>
      <c r="E9" s="109"/>
      <c r="F9" s="110"/>
      <c r="G9" s="110"/>
      <c r="H9" s="110"/>
      <c r="I9" s="111"/>
    </row>
    <row r="10" spans="1:19" s="3" customFormat="1" ht="13.5" thickBot="1" x14ac:dyDescent="0.25">
      <c r="A10" s="11">
        <v>1</v>
      </c>
      <c r="B10" s="68" t="s">
        <v>38</v>
      </c>
      <c r="C10" s="112" t="s">
        <v>37</v>
      </c>
      <c r="D10" s="113"/>
      <c r="E10" s="69">
        <v>11912977</v>
      </c>
      <c r="F10" s="72">
        <f>E10</f>
        <v>11912977</v>
      </c>
      <c r="G10" s="71"/>
      <c r="H10" s="9"/>
      <c r="I10" s="70">
        <f>F10</f>
        <v>11912977</v>
      </c>
    </row>
    <row r="11" spans="1:19" s="3" customFormat="1" ht="13.5" thickBot="1" x14ac:dyDescent="0.25">
      <c r="A11" s="11">
        <v>2</v>
      </c>
      <c r="B11" s="68" t="s">
        <v>36</v>
      </c>
      <c r="C11" s="114" t="s">
        <v>35</v>
      </c>
      <c r="D11" s="115"/>
      <c r="E11" s="69">
        <f>E10*0.175</f>
        <v>2084770.9749999999</v>
      </c>
      <c r="F11" s="65">
        <f>E11</f>
        <v>2084770.9749999999</v>
      </c>
      <c r="G11" s="66"/>
      <c r="H11" s="65"/>
      <c r="I11" s="34">
        <f>E11</f>
        <v>2084770.9749999999</v>
      </c>
    </row>
    <row r="12" spans="1:19" s="3" customFormat="1" ht="13.5" thickBot="1" x14ac:dyDescent="0.25">
      <c r="A12" s="11">
        <v>3</v>
      </c>
      <c r="B12" s="68" t="s">
        <v>34</v>
      </c>
      <c r="C12" s="114" t="s">
        <v>33</v>
      </c>
      <c r="D12" s="115"/>
      <c r="E12" s="69">
        <v>23250000</v>
      </c>
      <c r="F12" s="65">
        <f>E12</f>
        <v>23250000</v>
      </c>
      <c r="G12" s="66"/>
      <c r="H12" s="65"/>
      <c r="I12" s="34">
        <f>E12</f>
        <v>23250000</v>
      </c>
    </row>
    <row r="13" spans="1:19" s="3" customFormat="1" ht="13.5" thickBot="1" x14ac:dyDescent="0.25">
      <c r="A13" s="11">
        <v>4</v>
      </c>
      <c r="B13" s="68" t="s">
        <v>32</v>
      </c>
      <c r="C13" s="116" t="s">
        <v>31</v>
      </c>
      <c r="D13" s="117"/>
      <c r="E13" s="67">
        <v>1000000</v>
      </c>
      <c r="F13" s="65">
        <f>E13</f>
        <v>1000000</v>
      </c>
      <c r="G13" s="66"/>
      <c r="H13" s="65"/>
      <c r="I13" s="34">
        <f>E13</f>
        <v>1000000</v>
      </c>
    </row>
    <row r="14" spans="1:19" s="3" customFormat="1" x14ac:dyDescent="0.2">
      <c r="A14" s="11">
        <v>5</v>
      </c>
      <c r="B14" s="64" t="s">
        <v>30</v>
      </c>
      <c r="C14" s="118" t="s">
        <v>29</v>
      </c>
      <c r="D14" s="119"/>
      <c r="E14" s="63">
        <f>E28+E27+E25+E15</f>
        <v>21476953</v>
      </c>
      <c r="F14" s="62">
        <f>E14</f>
        <v>21476953</v>
      </c>
      <c r="G14" s="61"/>
      <c r="H14" s="60"/>
      <c r="I14" s="59">
        <f>E14</f>
        <v>21476953</v>
      </c>
      <c r="S14" s="58"/>
    </row>
    <row r="15" spans="1:19" s="3" customFormat="1" x14ac:dyDescent="0.2">
      <c r="A15" s="11">
        <v>6</v>
      </c>
      <c r="B15" s="24"/>
      <c r="C15" s="120" t="s">
        <v>28</v>
      </c>
      <c r="D15" s="121"/>
      <c r="E15" s="23">
        <f>E17+E18+434812+1950000</f>
        <v>15639044</v>
      </c>
      <c r="F15" s="40"/>
      <c r="G15" s="22"/>
      <c r="H15" s="21"/>
      <c r="I15" s="20"/>
      <c r="S15" s="58"/>
    </row>
    <row r="16" spans="1:19" x14ac:dyDescent="0.2">
      <c r="A16" s="11">
        <v>7</v>
      </c>
      <c r="B16" s="54"/>
      <c r="C16" s="122" t="s">
        <v>27</v>
      </c>
      <c r="D16" s="123"/>
      <c r="E16" s="56"/>
      <c r="F16" s="50"/>
      <c r="G16" s="49"/>
      <c r="H16" s="48"/>
      <c r="I16" s="47"/>
      <c r="S16" s="33"/>
    </row>
    <row r="17" spans="1:19" s="44" customFormat="1" x14ac:dyDescent="0.2">
      <c r="A17" s="11">
        <v>8</v>
      </c>
      <c r="B17" s="54"/>
      <c r="C17" s="57"/>
      <c r="D17" s="55" t="s">
        <v>26</v>
      </c>
      <c r="E17" s="56">
        <v>2730105</v>
      </c>
      <c r="F17" s="50"/>
      <c r="G17" s="49"/>
      <c r="H17" s="48"/>
      <c r="I17" s="47"/>
      <c r="S17" s="45"/>
    </row>
    <row r="18" spans="1:19" s="44" customFormat="1" x14ac:dyDescent="0.2">
      <c r="A18" s="11">
        <v>9</v>
      </c>
      <c r="B18" s="54"/>
      <c r="C18" s="57"/>
      <c r="D18" s="55" t="s">
        <v>25</v>
      </c>
      <c r="E18" s="56">
        <f>E20+E21+E22+E23+E24+34068</f>
        <v>10524127</v>
      </c>
      <c r="F18" s="50"/>
      <c r="G18" s="49"/>
      <c r="H18" s="48"/>
      <c r="I18" s="47"/>
      <c r="S18" s="45"/>
    </row>
    <row r="19" spans="1:19" s="44" customFormat="1" x14ac:dyDescent="0.2">
      <c r="A19" s="11">
        <v>10</v>
      </c>
      <c r="B19" s="54"/>
      <c r="C19" s="57"/>
      <c r="D19" s="55" t="s">
        <v>24</v>
      </c>
      <c r="E19" s="56"/>
      <c r="F19" s="50"/>
      <c r="G19" s="49"/>
      <c r="H19" s="48"/>
      <c r="I19" s="47"/>
      <c r="M19" s="45"/>
      <c r="N19" s="45"/>
      <c r="S19" s="45"/>
    </row>
    <row r="20" spans="1:19" s="44" customFormat="1" x14ac:dyDescent="0.2">
      <c r="A20" s="11">
        <v>11</v>
      </c>
      <c r="B20" s="54"/>
      <c r="C20" s="57"/>
      <c r="D20" s="55" t="s">
        <v>23</v>
      </c>
      <c r="E20" s="56">
        <v>5999027</v>
      </c>
      <c r="F20" s="50"/>
      <c r="G20" s="49"/>
      <c r="H20" s="48"/>
      <c r="I20" s="47"/>
      <c r="M20" s="45"/>
      <c r="N20" s="45"/>
      <c r="S20" s="45"/>
    </row>
    <row r="21" spans="1:19" s="44" customFormat="1" x14ac:dyDescent="0.2">
      <c r="A21" s="11">
        <v>12</v>
      </c>
      <c r="B21" s="54"/>
      <c r="C21" s="57"/>
      <c r="D21" s="55" t="s">
        <v>22</v>
      </c>
      <c r="E21" s="56">
        <v>2855739</v>
      </c>
      <c r="F21" s="50"/>
      <c r="G21" s="49"/>
      <c r="H21" s="48"/>
      <c r="I21" s="47"/>
      <c r="M21" s="45"/>
      <c r="N21" s="45"/>
      <c r="S21" s="45"/>
    </row>
    <row r="22" spans="1:19" s="44" customFormat="1" x14ac:dyDescent="0.2">
      <c r="A22" s="11">
        <v>13</v>
      </c>
      <c r="B22" s="54"/>
      <c r="C22" s="53"/>
      <c r="D22" s="55" t="s">
        <v>21</v>
      </c>
      <c r="E22" s="51">
        <v>1143450</v>
      </c>
      <c r="F22" s="50"/>
      <c r="G22" s="49"/>
      <c r="H22" s="48"/>
      <c r="I22" s="47"/>
      <c r="M22" s="45"/>
      <c r="N22" s="45"/>
      <c r="S22" s="45"/>
    </row>
    <row r="23" spans="1:19" s="44" customFormat="1" x14ac:dyDescent="0.2">
      <c r="A23" s="11">
        <v>14</v>
      </c>
      <c r="B23" s="54"/>
      <c r="C23" s="53"/>
      <c r="D23" s="55" t="s">
        <v>20</v>
      </c>
      <c r="E23" s="51">
        <v>52834</v>
      </c>
      <c r="F23" s="50"/>
      <c r="G23" s="49"/>
      <c r="H23" s="48"/>
      <c r="I23" s="47"/>
      <c r="M23" s="45"/>
      <c r="N23" s="45"/>
      <c r="S23" s="45"/>
    </row>
    <row r="24" spans="1:19" s="44" customFormat="1" x14ac:dyDescent="0.2">
      <c r="A24" s="11">
        <v>15</v>
      </c>
      <c r="B24" s="54"/>
      <c r="C24" s="53"/>
      <c r="D24" s="52" t="s">
        <v>19</v>
      </c>
      <c r="E24" s="51">
        <v>439009</v>
      </c>
      <c r="F24" s="50"/>
      <c r="G24" s="49"/>
      <c r="H24" s="48"/>
      <c r="I24" s="47"/>
      <c r="M24" s="45"/>
      <c r="N24" s="45"/>
      <c r="S24" s="45"/>
    </row>
    <row r="25" spans="1:19" s="44" customFormat="1" x14ac:dyDescent="0.2">
      <c r="A25" s="11">
        <v>16</v>
      </c>
      <c r="B25" s="24"/>
      <c r="C25" s="102" t="s">
        <v>18</v>
      </c>
      <c r="D25" s="103"/>
      <c r="E25" s="46">
        <v>3550000</v>
      </c>
      <c r="F25" s="40"/>
      <c r="G25" s="22"/>
      <c r="H25" s="21"/>
      <c r="I25" s="20"/>
      <c r="M25" s="45"/>
      <c r="N25" s="45"/>
      <c r="S25" s="45"/>
    </row>
    <row r="26" spans="1:19" x14ac:dyDescent="0.2">
      <c r="A26" s="11">
        <v>17</v>
      </c>
      <c r="B26" s="24"/>
      <c r="C26" s="102" t="s">
        <v>17</v>
      </c>
      <c r="D26" s="103"/>
      <c r="E26" s="41">
        <f>E27+E28</f>
        <v>2287909</v>
      </c>
      <c r="F26" s="40"/>
      <c r="G26" s="22"/>
      <c r="H26" s="21"/>
      <c r="I26" s="20"/>
      <c r="M26" s="33"/>
      <c r="N26" s="33"/>
      <c r="S26" s="33"/>
    </row>
    <row r="27" spans="1:19" x14ac:dyDescent="0.2">
      <c r="A27" s="11">
        <v>18</v>
      </c>
      <c r="B27" s="24"/>
      <c r="C27" s="43"/>
      <c r="D27" s="42" t="s">
        <v>16</v>
      </c>
      <c r="E27" s="41">
        <v>1987909</v>
      </c>
      <c r="F27" s="40"/>
      <c r="G27" s="22"/>
      <c r="H27" s="21"/>
      <c r="I27" s="20"/>
      <c r="M27" s="33"/>
      <c r="N27" s="33"/>
      <c r="S27" s="33"/>
    </row>
    <row r="28" spans="1:19" ht="13.5" thickBot="1" x14ac:dyDescent="0.25">
      <c r="A28" s="11">
        <v>19</v>
      </c>
      <c r="B28" s="19"/>
      <c r="C28" s="39"/>
      <c r="D28" s="38" t="s">
        <v>15</v>
      </c>
      <c r="E28" s="37">
        <v>300000</v>
      </c>
      <c r="F28" s="36"/>
      <c r="G28" s="17"/>
      <c r="H28" s="16"/>
      <c r="I28" s="15"/>
      <c r="M28" s="33"/>
      <c r="N28" s="33"/>
      <c r="S28" s="33"/>
    </row>
    <row r="29" spans="1:19" ht="13.5" thickBot="1" x14ac:dyDescent="0.25">
      <c r="A29" s="11">
        <v>20</v>
      </c>
      <c r="B29" s="29" t="s">
        <v>14</v>
      </c>
      <c r="C29" s="91" t="s">
        <v>13</v>
      </c>
      <c r="D29" s="92"/>
      <c r="E29" s="35">
        <v>8700000</v>
      </c>
      <c r="F29" s="26"/>
      <c r="G29" s="27"/>
      <c r="H29" s="26">
        <f>E29</f>
        <v>8700000</v>
      </c>
      <c r="I29" s="34">
        <f>E29</f>
        <v>8700000</v>
      </c>
      <c r="M29" s="33"/>
      <c r="N29" s="33"/>
    </row>
    <row r="30" spans="1:19" s="3" customFormat="1" ht="13.5" thickBot="1" x14ac:dyDescent="0.25">
      <c r="A30" s="11">
        <v>21</v>
      </c>
      <c r="B30" s="29" t="s">
        <v>12</v>
      </c>
      <c r="C30" s="32" t="s">
        <v>11</v>
      </c>
      <c r="D30" s="31"/>
      <c r="E30" s="28">
        <v>5000000</v>
      </c>
      <c r="F30" s="26"/>
      <c r="G30" s="27"/>
      <c r="H30" s="26">
        <f>E30</f>
        <v>5000000</v>
      </c>
      <c r="I30" s="30">
        <f>E30</f>
        <v>5000000</v>
      </c>
    </row>
    <row r="31" spans="1:19" s="3" customFormat="1" x14ac:dyDescent="0.2">
      <c r="A31" s="11">
        <v>22</v>
      </c>
      <c r="B31" s="29" t="s">
        <v>10</v>
      </c>
      <c r="C31" s="93" t="s">
        <v>9</v>
      </c>
      <c r="D31" s="94"/>
      <c r="E31" s="28">
        <f>E32+E33</f>
        <v>300000</v>
      </c>
      <c r="F31" s="26"/>
      <c r="G31" s="27">
        <f>E31</f>
        <v>300000</v>
      </c>
      <c r="H31" s="26"/>
      <c r="I31" s="25">
        <f>E31</f>
        <v>300000</v>
      </c>
    </row>
    <row r="32" spans="1:19" s="3" customFormat="1" x14ac:dyDescent="0.2">
      <c r="A32" s="11">
        <v>23</v>
      </c>
      <c r="B32" s="24"/>
      <c r="C32" s="95" t="s">
        <v>8</v>
      </c>
      <c r="D32" s="96"/>
      <c r="E32" s="23"/>
      <c r="F32" s="21"/>
      <c r="G32" s="22"/>
      <c r="H32" s="21"/>
      <c r="I32" s="20"/>
    </row>
    <row r="33" spans="1:9" ht="13.5" thickBot="1" x14ac:dyDescent="0.25">
      <c r="A33" s="11">
        <v>24</v>
      </c>
      <c r="B33" s="19"/>
      <c r="C33" s="97" t="s">
        <v>7</v>
      </c>
      <c r="D33" s="98"/>
      <c r="E33" s="18">
        <v>300000</v>
      </c>
      <c r="F33" s="16"/>
      <c r="G33" s="17"/>
      <c r="H33" s="16"/>
      <c r="I33" s="15"/>
    </row>
    <row r="34" spans="1:9" ht="13.5" thickBot="1" x14ac:dyDescent="0.25">
      <c r="A34" s="11">
        <v>25</v>
      </c>
      <c r="B34" s="99" t="s">
        <v>6</v>
      </c>
      <c r="C34" s="100"/>
      <c r="D34" s="100"/>
      <c r="E34" s="14">
        <f>E31+E30+E29+E14+E13+E12+E11+E10</f>
        <v>73724700.974999994</v>
      </c>
      <c r="F34" s="13">
        <f>F10+F11+F12+F13+F14</f>
        <v>59724700.975000001</v>
      </c>
      <c r="G34" s="13">
        <f>G31</f>
        <v>300000</v>
      </c>
      <c r="H34" s="13">
        <f>H29+H30</f>
        <v>13700000</v>
      </c>
      <c r="I34" s="12">
        <f>I10+I11+I12+I13+I14+I29+I30+I31</f>
        <v>73724700.974999994</v>
      </c>
    </row>
    <row r="35" spans="1:9" s="7" customFormat="1" x14ac:dyDescent="0.2">
      <c r="A35" s="11">
        <v>26</v>
      </c>
      <c r="B35" s="29" t="s">
        <v>5</v>
      </c>
      <c r="C35" s="93" t="s">
        <v>4</v>
      </c>
      <c r="D35" s="94"/>
      <c r="E35" s="28">
        <f>E36</f>
        <v>1168706</v>
      </c>
      <c r="F35" s="26">
        <f>E35</f>
        <v>1168706</v>
      </c>
      <c r="G35" s="27"/>
      <c r="H35" s="26"/>
      <c r="I35" s="25">
        <f>E35</f>
        <v>1168706</v>
      </c>
    </row>
    <row r="36" spans="1:9" s="3" customFormat="1" x14ac:dyDescent="0.2">
      <c r="A36" s="11">
        <v>27</v>
      </c>
      <c r="B36" s="24"/>
      <c r="C36" s="95" t="s">
        <v>3</v>
      </c>
      <c r="D36" s="96"/>
      <c r="E36" s="23">
        <f>E37</f>
        <v>1168706</v>
      </c>
      <c r="F36" s="21"/>
      <c r="G36" s="22"/>
      <c r="H36" s="21"/>
      <c r="I36" s="20"/>
    </row>
    <row r="37" spans="1:9" ht="13.5" thickBot="1" x14ac:dyDescent="0.25">
      <c r="A37" s="11">
        <v>28</v>
      </c>
      <c r="B37" s="19"/>
      <c r="C37" s="97" t="s">
        <v>2</v>
      </c>
      <c r="D37" s="98"/>
      <c r="E37" s="18">
        <v>1168706</v>
      </c>
      <c r="F37" s="16"/>
      <c r="G37" s="17"/>
      <c r="H37" s="16"/>
      <c r="I37" s="15"/>
    </row>
    <row r="38" spans="1:9" ht="13.5" thickBot="1" x14ac:dyDescent="0.25">
      <c r="A38" s="11">
        <v>29</v>
      </c>
      <c r="B38" s="99" t="s">
        <v>1</v>
      </c>
      <c r="C38" s="100"/>
      <c r="D38" s="100"/>
      <c r="E38" s="14">
        <f>E35</f>
        <v>1168706</v>
      </c>
      <c r="F38" s="13"/>
      <c r="G38" s="13"/>
      <c r="H38" s="13"/>
      <c r="I38" s="12"/>
    </row>
    <row r="39" spans="1:9" s="7" customFormat="1" ht="13.5" thickBot="1" x14ac:dyDescent="0.25">
      <c r="A39" s="11">
        <v>30</v>
      </c>
      <c r="B39" s="124" t="s">
        <v>0</v>
      </c>
      <c r="C39" s="125"/>
      <c r="D39" s="126"/>
      <c r="E39" s="10">
        <f>E34+E38</f>
        <v>74893406.974999994</v>
      </c>
      <c r="F39" s="9">
        <f>F34+F35</f>
        <v>60893406.975000001</v>
      </c>
      <c r="G39" s="9">
        <f>G34</f>
        <v>300000</v>
      </c>
      <c r="H39" s="9">
        <f>H34</f>
        <v>13700000</v>
      </c>
      <c r="I39" s="8">
        <f>I34+I35</f>
        <v>74893406.974999994</v>
      </c>
    </row>
    <row r="40" spans="1:9" s="3" customFormat="1" x14ac:dyDescent="0.2">
      <c r="B40" s="2"/>
      <c r="C40" s="1"/>
      <c r="D40" s="1"/>
      <c r="E40"/>
    </row>
    <row r="42" spans="1:9" x14ac:dyDescent="0.2">
      <c r="B42" s="101"/>
      <c r="C42" s="101"/>
      <c r="D42" s="101"/>
      <c r="E42" s="101"/>
    </row>
    <row r="43" spans="1:9" x14ac:dyDescent="0.2">
      <c r="C43" s="2"/>
    </row>
    <row r="44" spans="1:9" x14ac:dyDescent="0.2">
      <c r="B44" s="6"/>
      <c r="C44" s="90"/>
      <c r="D44" s="90"/>
    </row>
    <row r="45" spans="1:9" x14ac:dyDescent="0.2">
      <c r="C45" s="2"/>
      <c r="D45" s="5"/>
      <c r="E45" s="5"/>
    </row>
    <row r="46" spans="1:9" x14ac:dyDescent="0.2">
      <c r="C46" s="2"/>
    </row>
    <row r="47" spans="1:9" x14ac:dyDescent="0.2">
      <c r="C47" s="2"/>
    </row>
    <row r="48" spans="1:9" x14ac:dyDescent="0.2">
      <c r="C48" s="2"/>
    </row>
    <row r="49" spans="2:5" x14ac:dyDescent="0.2">
      <c r="B49" s="3"/>
      <c r="C49" s="3"/>
      <c r="D49" s="4"/>
      <c r="E49" s="3"/>
    </row>
    <row r="50" spans="2:5" s="3" customFormat="1" x14ac:dyDescent="0.2">
      <c r="B50" s="2"/>
      <c r="C50" s="1"/>
      <c r="D50" s="1"/>
      <c r="E50"/>
    </row>
  </sheetData>
  <sheetProtection selectLockedCells="1" selectUnlockedCells="1"/>
  <mergeCells count="24">
    <mergeCell ref="C26:D26"/>
    <mergeCell ref="B3:I3"/>
    <mergeCell ref="B8:E8"/>
    <mergeCell ref="B9:I9"/>
    <mergeCell ref="C10:D10"/>
    <mergeCell ref="C11:D11"/>
    <mergeCell ref="C12:D12"/>
    <mergeCell ref="C13:D13"/>
    <mergeCell ref="C14:D14"/>
    <mergeCell ref="C15:D15"/>
    <mergeCell ref="C16:D16"/>
    <mergeCell ref="C25:D25"/>
    <mergeCell ref="C44:D44"/>
    <mergeCell ref="C29:D29"/>
    <mergeCell ref="C31:D31"/>
    <mergeCell ref="C32:D32"/>
    <mergeCell ref="C33:D33"/>
    <mergeCell ref="B34:D34"/>
    <mergeCell ref="C35:D35"/>
    <mergeCell ref="C36:D36"/>
    <mergeCell ref="C37:D37"/>
    <mergeCell ref="B38:D38"/>
    <mergeCell ref="B42:E42"/>
    <mergeCell ref="B39:D39"/>
  </mergeCells>
  <pageMargins left="0.74803149606299213" right="0.74803149606299213" top="0.98425196850393704" bottom="0.98425196850393704" header="0.51181102362204722" footer="0.51181102362204722"/>
  <pageSetup paperSize="9" scale="92" firstPageNumber="0" fitToHeight="0" orientation="portrait" r:id="rId1"/>
  <headerFooter alignWithMargins="0">
    <oddHeader>&amp;R3.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2020-02-11T09:35:39Z</cp:lastPrinted>
  <dcterms:created xsi:type="dcterms:W3CDTF">2020-02-10T10:31:17Z</dcterms:created>
  <dcterms:modified xsi:type="dcterms:W3CDTF">2020-02-11T09:35:41Z</dcterms:modified>
</cp:coreProperties>
</file>