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2.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J18" i="1"/>
  <c r="I18" i="1"/>
  <c r="H18" i="1"/>
  <c r="G18" i="1"/>
  <c r="J17" i="1"/>
  <c r="I17" i="1"/>
  <c r="H17" i="1"/>
  <c r="G17" i="1"/>
  <c r="J16" i="1"/>
  <c r="I16" i="1"/>
  <c r="H16" i="1"/>
  <c r="G16" i="1"/>
  <c r="J15" i="1"/>
  <c r="I15" i="1"/>
  <c r="H15" i="1"/>
  <c r="G15" i="1"/>
  <c r="E15" i="1"/>
  <c r="D15" i="1"/>
  <c r="C15" i="1"/>
  <c r="B15" i="1"/>
  <c r="J14" i="1"/>
  <c r="I14" i="1"/>
  <c r="H14" i="1"/>
  <c r="G14" i="1"/>
  <c r="E14" i="1"/>
  <c r="D14" i="1"/>
  <c r="C14" i="1"/>
  <c r="B14" i="1"/>
  <c r="J13" i="1"/>
  <c r="I13" i="1"/>
  <c r="H13" i="1"/>
  <c r="G13" i="1"/>
  <c r="E13" i="1"/>
  <c r="D13" i="1"/>
  <c r="C13" i="1"/>
  <c r="B13" i="1"/>
  <c r="J12" i="1"/>
  <c r="I12" i="1"/>
  <c r="H12" i="1"/>
  <c r="G12" i="1"/>
  <c r="E12" i="1"/>
  <c r="D12" i="1"/>
  <c r="C12" i="1"/>
  <c r="B12" i="1"/>
  <c r="J11" i="1"/>
  <c r="J22" i="1" s="1"/>
  <c r="I11" i="1"/>
  <c r="I22" i="1" s="1"/>
  <c r="H11" i="1"/>
  <c r="H22" i="1" s="1"/>
  <c r="G11" i="1"/>
  <c r="G22" i="1" s="1"/>
  <c r="E11" i="1"/>
  <c r="E22" i="1" s="1"/>
  <c r="D11" i="1"/>
  <c r="D22" i="1" s="1"/>
  <c r="C11" i="1"/>
  <c r="C22" i="1" s="1"/>
  <c r="B11" i="1"/>
  <c r="B22" i="1" s="1"/>
  <c r="G23" i="1" l="1"/>
  <c r="C23" i="1"/>
  <c r="E23" i="1"/>
</calcChain>
</file>

<file path=xl/sharedStrings.xml><?xml version="1.0" encoding="utf-8"?>
<sst xmlns="http://schemas.openxmlformats.org/spreadsheetml/2006/main" count="37" uniqueCount="32">
  <si>
    <t>Megnevezés</t>
  </si>
  <si>
    <t>2017. évi eredeti ei.</t>
  </si>
  <si>
    <t>2017. évi  módosított ei. XI.30.</t>
  </si>
  <si>
    <t>Módosítási javaslat</t>
  </si>
  <si>
    <t>2017. évi  módosított ei. XII.31.</t>
  </si>
  <si>
    <t>Személyi juttatások</t>
  </si>
  <si>
    <t xml:space="preserve">Egyéb műk.c.tám.bev. áh.n belülről </t>
  </si>
  <si>
    <t xml:space="preserve">Közhatalmi bevételek </t>
  </si>
  <si>
    <t>Ellátottak pénzbeli juttatásai</t>
  </si>
  <si>
    <t>Működési bevételek</t>
  </si>
  <si>
    <t>Egyéb műk.c.támog.áh.n belülre</t>
  </si>
  <si>
    <t>Műk.c.visszat.támog., kölcs.nyújt.áh.n kívülre</t>
  </si>
  <si>
    <t>Egyéb műk.c.támog.áh.n kívülre</t>
  </si>
  <si>
    <t>"2. melléklet a  4/2017.(III.08.)önkormányzati rendelethez"</t>
  </si>
  <si>
    <t>I. Működési célú (folyó) bevételek, működési célú (folyó) kiadások mérlege  2017. év</t>
  </si>
  <si>
    <t xml:space="preserve">(Önkormányzati szinten) </t>
  </si>
  <si>
    <t>Ft</t>
  </si>
  <si>
    <t>2. melléklet a  3/2018.(II.28.) önkormányzati rendelethez, hatályos 2018. március 1-től</t>
  </si>
  <si>
    <t>Bevételek</t>
  </si>
  <si>
    <t>Kiadások</t>
  </si>
  <si>
    <t>Önkorm. működési támogatásai</t>
  </si>
  <si>
    <t>Munkaadót terh.jár.és szoc.hozzáj.adó</t>
  </si>
  <si>
    <t>Dologi kiadások</t>
  </si>
  <si>
    <t xml:space="preserve">Egyéb működéi célú átvett pénzeszk. </t>
  </si>
  <si>
    <t>Elvonások, befizetések</t>
  </si>
  <si>
    <t>Tartalékok</t>
  </si>
  <si>
    <t xml:space="preserve">Egyéb </t>
  </si>
  <si>
    <t>Többlet</t>
  </si>
  <si>
    <t xml:space="preserve">Összesen: </t>
  </si>
  <si>
    <t>Összesen:</t>
  </si>
  <si>
    <t>Hiány:</t>
  </si>
  <si>
    <t>Többlet: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</si>
</sst>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/>
    <xf numFmtId="0" fontId="1" fillId="0" borderId="0" xfId="0" applyFont="1" applyFill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0" fillId="0" borderId="0" xfId="0" applyFill="1"/>
    <xf numFmtId="0" fontId="2" fillId="0" borderId="3" xfId="0" applyFont="1" applyFill="1" applyBorder="1" applyAlignment="1">
      <alignment horizontal="center"/>
    </xf>
    <xf numFmtId="0" fontId="5" fillId="0" borderId="3" xfId="0" applyFont="1" applyFill="1" applyBorder="1"/>
    <xf numFmtId="0" fontId="5" fillId="0" borderId="8" xfId="0" applyFont="1" applyBorder="1" applyAlignment="1">
      <alignment horizontal="left"/>
    </xf>
    <xf numFmtId="3" fontId="5" fillId="0" borderId="6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0" fontId="5" fillId="0" borderId="8" xfId="0" applyFont="1" applyBorder="1"/>
    <xf numFmtId="0" fontId="2" fillId="0" borderId="6" xfId="0" applyFont="1" applyBorder="1" applyAlignment="1">
      <alignment horizontal="center"/>
    </xf>
    <xf numFmtId="0" fontId="5" fillId="0" borderId="9" xfId="0" applyFont="1" applyBorder="1"/>
    <xf numFmtId="3" fontId="5" fillId="0" borderId="9" xfId="0" applyNumberFormat="1" applyFont="1" applyBorder="1" applyAlignment="1">
      <alignment horizontal="right"/>
    </xf>
    <xf numFmtId="3" fontId="5" fillId="0" borderId="10" xfId="0" applyNumberFormat="1" applyFont="1" applyBorder="1"/>
    <xf numFmtId="0" fontId="5" fillId="0" borderId="8" xfId="0" applyFont="1" applyFill="1" applyBorder="1"/>
    <xf numFmtId="0" fontId="5" fillId="0" borderId="7" xfId="0" applyFont="1" applyFill="1" applyBorder="1"/>
    <xf numFmtId="0" fontId="5" fillId="0" borderId="11" xfId="0" applyFont="1" applyBorder="1"/>
    <xf numFmtId="3" fontId="5" fillId="0" borderId="9" xfId="0" applyNumberFormat="1" applyFont="1" applyBorder="1"/>
    <xf numFmtId="3" fontId="5" fillId="0" borderId="8" xfId="0" applyNumberFormat="1" applyFont="1" applyBorder="1"/>
    <xf numFmtId="0" fontId="2" fillId="0" borderId="16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3" xfId="0" applyFont="1" applyBorder="1"/>
    <xf numFmtId="3" fontId="2" fillId="0" borderId="14" xfId="0" applyNumberFormat="1" applyFont="1" applyFill="1" applyBorder="1" applyAlignment="1">
      <alignment horizontal="right"/>
    </xf>
    <xf numFmtId="0" fontId="2" fillId="0" borderId="13" xfId="0" applyFont="1" applyBorder="1"/>
    <xf numFmtId="3" fontId="2" fillId="0" borderId="4" xfId="0" applyNumberFormat="1" applyFont="1" applyBorder="1" applyAlignment="1">
      <alignment horizontal="right"/>
    </xf>
    <xf numFmtId="0" fontId="2" fillId="0" borderId="4" xfId="0" applyFont="1" applyBorder="1"/>
    <xf numFmtId="0" fontId="1" fillId="0" borderId="0" xfId="0" applyFont="1" applyFill="1" applyBorder="1" applyAlignment="1">
      <alignment horizontal="left"/>
    </xf>
    <xf numFmtId="3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8_k&#246;lts&#233;gvet&#233;si_rendelet_m&#243;d_2017_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"/>
      <sheetName val="2.mell"/>
      <sheetName val="3.mell"/>
      <sheetName val="4.mell"/>
      <sheetName val="5.mell"/>
      <sheetName val="6.mell"/>
      <sheetName val="7.mell"/>
      <sheetName val="7.1.mell"/>
      <sheetName val="7.2.mell"/>
      <sheetName val="7.3.mell"/>
      <sheetName val="7.4.mell"/>
      <sheetName val="7.5.mell"/>
      <sheetName val="7.6.mell"/>
      <sheetName val="8.mell"/>
      <sheetName val="9.mell"/>
      <sheetName val="10.mell"/>
      <sheetName val="11.mell"/>
      <sheetName val="11.1.mell"/>
      <sheetName val="11.2.mell"/>
      <sheetName val="12.mell"/>
      <sheetName val="13.mell"/>
      <sheetName val="14.mell"/>
      <sheetName val="15.mell"/>
      <sheetName val="16.mell"/>
      <sheetName val="17.mell"/>
    </sheetNames>
    <sheetDataSet>
      <sheetData sheetId="0">
        <row r="10">
          <cell r="B10">
            <v>101972082</v>
          </cell>
          <cell r="C10">
            <v>119018525</v>
          </cell>
          <cell r="D10">
            <v>280393</v>
          </cell>
          <cell r="G10">
            <v>57624217</v>
          </cell>
          <cell r="H10">
            <v>60048572</v>
          </cell>
          <cell r="I10">
            <v>5425194</v>
          </cell>
        </row>
        <row r="11">
          <cell r="G11">
            <v>12803272</v>
          </cell>
          <cell r="H11">
            <v>13569820</v>
          </cell>
          <cell r="I11">
            <v>681682</v>
          </cell>
        </row>
        <row r="12">
          <cell r="B12">
            <v>2713454</v>
          </cell>
          <cell r="C12">
            <v>4787248</v>
          </cell>
          <cell r="D12">
            <v>15237024</v>
          </cell>
          <cell r="G12">
            <v>88360013</v>
          </cell>
          <cell r="H12">
            <v>100797038</v>
          </cell>
          <cell r="I12">
            <v>9488585</v>
          </cell>
        </row>
        <row r="13">
          <cell r="B13">
            <v>60950000</v>
          </cell>
          <cell r="C13">
            <v>60950000</v>
          </cell>
          <cell r="D13">
            <v>0</v>
          </cell>
          <cell r="G13">
            <v>3650000</v>
          </cell>
          <cell r="H13">
            <v>2566372</v>
          </cell>
          <cell r="I13">
            <v>-70777</v>
          </cell>
        </row>
        <row r="14">
          <cell r="B14">
            <v>19789580</v>
          </cell>
          <cell r="C14">
            <v>21881458</v>
          </cell>
          <cell r="D14">
            <v>287571</v>
          </cell>
          <cell r="H14">
            <v>3432048</v>
          </cell>
          <cell r="I14">
            <v>0</v>
          </cell>
        </row>
        <row r="15">
          <cell r="G15">
            <v>15398404</v>
          </cell>
          <cell r="H15">
            <v>15613361</v>
          </cell>
          <cell r="I15">
            <v>0</v>
          </cell>
        </row>
        <row r="16">
          <cell r="C16">
            <v>4275900</v>
          </cell>
          <cell r="D16">
            <v>0</v>
          </cell>
        </row>
        <row r="17">
          <cell r="G17">
            <v>4249500</v>
          </cell>
          <cell r="H17">
            <v>16525400</v>
          </cell>
          <cell r="I17">
            <v>0</v>
          </cell>
        </row>
        <row r="18">
          <cell r="G18">
            <v>1613602</v>
          </cell>
          <cell r="H18">
            <v>1344824</v>
          </cell>
          <cell r="I18">
            <v>0</v>
          </cell>
        </row>
        <row r="19">
          <cell r="H19">
            <v>1712544</v>
          </cell>
          <cell r="I19">
            <v>280304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tabSelected="1" workbookViewId="0">
      <selection activeCell="A32" sqref="A32"/>
    </sheetView>
  </sheetViews>
  <sheetFormatPr defaultRowHeight="15" x14ac:dyDescent="0.25"/>
  <cols>
    <col min="1" max="1" width="39.85546875" customWidth="1"/>
    <col min="2" max="5" width="13.28515625" customWidth="1"/>
    <col min="6" max="6" width="44.28515625" style="11" customWidth="1"/>
    <col min="7" max="9" width="14.140625" style="11" customWidth="1"/>
    <col min="10" max="10" width="14.140625" customWidth="1"/>
  </cols>
  <sheetData>
    <row r="1" spans="1:10" x14ac:dyDescent="0.25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7" t="s">
        <v>14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7" t="s">
        <v>15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8" t="s">
        <v>16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25">
      <c r="A5" s="9"/>
      <c r="B5" s="9"/>
      <c r="C5" s="9"/>
      <c r="D5" s="9"/>
      <c r="E5" s="9"/>
      <c r="F5" s="9"/>
      <c r="G5" s="9"/>
      <c r="H5" s="10"/>
    </row>
    <row r="6" spans="1:10" ht="15.75" thickBot="1" x14ac:dyDescent="0.3">
      <c r="A6" s="1" t="s">
        <v>17</v>
      </c>
      <c r="B6" s="1"/>
      <c r="C6" s="1"/>
      <c r="D6" s="1"/>
      <c r="E6" s="1"/>
      <c r="F6" s="1"/>
      <c r="G6" s="1"/>
      <c r="H6" s="1"/>
      <c r="I6" s="1"/>
      <c r="J6" s="1"/>
    </row>
    <row r="7" spans="1:10" ht="26.25" customHeight="1" thickBot="1" x14ac:dyDescent="0.3">
      <c r="A7" s="12"/>
      <c r="B7" s="13" t="s">
        <v>18</v>
      </c>
      <c r="C7" s="14"/>
      <c r="D7" s="14"/>
      <c r="E7" s="15"/>
      <c r="F7" s="12"/>
      <c r="G7" s="13" t="s">
        <v>19</v>
      </c>
      <c r="H7" s="14"/>
      <c r="I7" s="14"/>
      <c r="J7" s="15"/>
    </row>
    <row r="8" spans="1:10" s="17" customFormat="1" ht="26.25" customHeight="1" x14ac:dyDescent="0.25">
      <c r="A8" s="16" t="s">
        <v>0</v>
      </c>
      <c r="B8" s="2" t="s">
        <v>1</v>
      </c>
      <c r="C8" s="3" t="s">
        <v>2</v>
      </c>
      <c r="D8" s="2" t="s">
        <v>3</v>
      </c>
      <c r="E8" s="3" t="s">
        <v>4</v>
      </c>
      <c r="F8" s="16" t="s">
        <v>0</v>
      </c>
      <c r="G8" s="2" t="s">
        <v>1</v>
      </c>
      <c r="H8" s="3" t="s">
        <v>2</v>
      </c>
      <c r="I8" s="2" t="s">
        <v>3</v>
      </c>
      <c r="J8" s="3" t="s">
        <v>4</v>
      </c>
    </row>
    <row r="9" spans="1:10" s="17" customFormat="1" ht="18" customHeight="1" thickBot="1" x14ac:dyDescent="0.3">
      <c r="A9" s="18"/>
      <c r="B9" s="4"/>
      <c r="C9" s="5"/>
      <c r="D9" s="4"/>
      <c r="E9" s="5"/>
      <c r="F9" s="19"/>
      <c r="G9" s="4"/>
      <c r="H9" s="5"/>
      <c r="I9" s="4"/>
      <c r="J9" s="5"/>
    </row>
    <row r="10" spans="1:10" ht="17.25" customHeight="1" x14ac:dyDescent="0.25">
      <c r="A10" s="20"/>
      <c r="B10" s="21"/>
      <c r="C10" s="22"/>
      <c r="D10" s="22"/>
      <c r="E10" s="22"/>
      <c r="F10" s="23"/>
      <c r="G10" s="24"/>
      <c r="H10" s="24"/>
      <c r="I10" s="24"/>
      <c r="J10" s="24"/>
    </row>
    <row r="11" spans="1:10" ht="17.25" customHeight="1" x14ac:dyDescent="0.25">
      <c r="A11" s="25" t="s">
        <v>20</v>
      </c>
      <c r="B11" s="26">
        <f>'[1]1.mell'!B10</f>
        <v>101972082</v>
      </c>
      <c r="C11" s="26">
        <f>'[1]1.mell'!C10</f>
        <v>119018525</v>
      </c>
      <c r="D11" s="26">
        <f>'[1]1.mell'!D10</f>
        <v>280393</v>
      </c>
      <c r="E11" s="26">
        <f>SUM(C11:D11)</f>
        <v>119298918</v>
      </c>
      <c r="F11" s="25" t="s">
        <v>5</v>
      </c>
      <c r="G11" s="27">
        <f>'[1]1.mell'!G10</f>
        <v>57624217</v>
      </c>
      <c r="H11" s="27">
        <f>'[1]1.mell'!H10</f>
        <v>60048572</v>
      </c>
      <c r="I11" s="27">
        <f>'[1]1.mell'!I10</f>
        <v>5425194</v>
      </c>
      <c r="J11" s="27">
        <f>SUM(H11:I11)</f>
        <v>65473766</v>
      </c>
    </row>
    <row r="12" spans="1:10" ht="17.25" customHeight="1" x14ac:dyDescent="0.25">
      <c r="A12" s="25" t="s">
        <v>6</v>
      </c>
      <c r="B12" s="26">
        <f>'[1]1.mell'!B12</f>
        <v>2713454</v>
      </c>
      <c r="C12" s="26">
        <f>'[1]1.mell'!C12</f>
        <v>4787248</v>
      </c>
      <c r="D12" s="26">
        <f>'[1]1.mell'!D12</f>
        <v>15237024</v>
      </c>
      <c r="E12" s="26">
        <f t="shared" ref="E12:E15" si="0">SUM(C12:D12)</f>
        <v>20024272</v>
      </c>
      <c r="F12" s="25" t="s">
        <v>21</v>
      </c>
      <c r="G12" s="27">
        <f>'[1]1.mell'!G11</f>
        <v>12803272</v>
      </c>
      <c r="H12" s="27">
        <f>'[1]1.mell'!H11</f>
        <v>13569820</v>
      </c>
      <c r="I12" s="27">
        <f>'[1]1.mell'!I11</f>
        <v>681682</v>
      </c>
      <c r="J12" s="27">
        <f t="shared" ref="J12:J19" si="1">SUM(H12:I12)</f>
        <v>14251502</v>
      </c>
    </row>
    <row r="13" spans="1:10" ht="17.25" customHeight="1" x14ac:dyDescent="0.25">
      <c r="A13" s="28" t="s">
        <v>7</v>
      </c>
      <c r="B13" s="26">
        <f>'[1]1.mell'!B13</f>
        <v>60950000</v>
      </c>
      <c r="C13" s="26">
        <f>'[1]1.mell'!C13</f>
        <v>60950000</v>
      </c>
      <c r="D13" s="26">
        <f>'[1]1.mell'!D13</f>
        <v>0</v>
      </c>
      <c r="E13" s="26">
        <f t="shared" si="0"/>
        <v>60950000</v>
      </c>
      <c r="F13" s="25" t="s">
        <v>22</v>
      </c>
      <c r="G13" s="27">
        <f>'[1]1.mell'!G12</f>
        <v>88360013</v>
      </c>
      <c r="H13" s="27">
        <f>'[1]1.mell'!H12</f>
        <v>100797038</v>
      </c>
      <c r="I13" s="27">
        <f>'[1]1.mell'!I12</f>
        <v>9488585</v>
      </c>
      <c r="J13" s="27">
        <f t="shared" si="1"/>
        <v>110285623</v>
      </c>
    </row>
    <row r="14" spans="1:10" ht="17.25" customHeight="1" x14ac:dyDescent="0.25">
      <c r="A14" s="28" t="s">
        <v>9</v>
      </c>
      <c r="B14" s="26">
        <f>'[1]1.mell'!B14</f>
        <v>19789580</v>
      </c>
      <c r="C14" s="26">
        <f>'[1]1.mell'!C14</f>
        <v>21881458</v>
      </c>
      <c r="D14" s="26">
        <f>'[1]1.mell'!D14</f>
        <v>287571</v>
      </c>
      <c r="E14" s="26">
        <f t="shared" si="0"/>
        <v>22169029</v>
      </c>
      <c r="F14" s="25" t="s">
        <v>8</v>
      </c>
      <c r="G14" s="27">
        <f>'[1]1.mell'!G13</f>
        <v>3650000</v>
      </c>
      <c r="H14" s="27">
        <f>'[1]1.mell'!H13</f>
        <v>2566372</v>
      </c>
      <c r="I14" s="27">
        <f>'[1]1.mell'!I13</f>
        <v>-70777</v>
      </c>
      <c r="J14" s="27">
        <f t="shared" si="1"/>
        <v>2495595</v>
      </c>
    </row>
    <row r="15" spans="1:10" ht="18" customHeight="1" x14ac:dyDescent="0.25">
      <c r="A15" s="29" t="s">
        <v>23</v>
      </c>
      <c r="B15" s="26">
        <f>'[1]1.mell'!B16</f>
        <v>0</v>
      </c>
      <c r="C15" s="26">
        <f>'[1]1.mell'!C16</f>
        <v>4275900</v>
      </c>
      <c r="D15" s="26">
        <f>'[1]1.mell'!D16</f>
        <v>0</v>
      </c>
      <c r="E15" s="26">
        <f t="shared" si="0"/>
        <v>4275900</v>
      </c>
      <c r="F15" s="23" t="s">
        <v>24</v>
      </c>
      <c r="G15" s="27">
        <f>'[1]1.mell'!G14</f>
        <v>0</v>
      </c>
      <c r="H15" s="27">
        <f>'[1]1.mell'!H14</f>
        <v>3432048</v>
      </c>
      <c r="I15" s="27">
        <f>'[1]1.mell'!I14</f>
        <v>0</v>
      </c>
      <c r="J15" s="27">
        <f t="shared" si="1"/>
        <v>3432048</v>
      </c>
    </row>
    <row r="16" spans="1:10" ht="18" customHeight="1" x14ac:dyDescent="0.25">
      <c r="A16" s="30"/>
      <c r="B16" s="31"/>
      <c r="C16" s="32"/>
      <c r="D16" s="32"/>
      <c r="E16" s="32"/>
      <c r="F16" s="23" t="s">
        <v>10</v>
      </c>
      <c r="G16" s="27">
        <f>'[1]1.mell'!G15</f>
        <v>15398404</v>
      </c>
      <c r="H16" s="27">
        <f>'[1]1.mell'!H15</f>
        <v>15613361</v>
      </c>
      <c r="I16" s="27">
        <f>'[1]1.mell'!I15</f>
        <v>0</v>
      </c>
      <c r="J16" s="27">
        <f t="shared" si="1"/>
        <v>15613361</v>
      </c>
    </row>
    <row r="17" spans="1:10" ht="18" customHeight="1" x14ac:dyDescent="0.25">
      <c r="A17" s="30"/>
      <c r="B17" s="31"/>
      <c r="C17" s="32"/>
      <c r="D17" s="32"/>
      <c r="E17" s="32"/>
      <c r="F17" s="23" t="s">
        <v>11</v>
      </c>
      <c r="G17" s="27">
        <f>'[1]1.mell'!G16</f>
        <v>0</v>
      </c>
      <c r="H17" s="27">
        <f>'[1]1.mell'!H16</f>
        <v>0</v>
      </c>
      <c r="I17" s="27">
        <f>'[1]1.mell'!I16</f>
        <v>0</v>
      </c>
      <c r="J17" s="27">
        <f t="shared" si="1"/>
        <v>0</v>
      </c>
    </row>
    <row r="18" spans="1:10" ht="18" customHeight="1" x14ac:dyDescent="0.25">
      <c r="A18" s="30"/>
      <c r="B18" s="31"/>
      <c r="C18" s="32"/>
      <c r="D18" s="32"/>
      <c r="E18" s="32"/>
      <c r="F18" s="23" t="s">
        <v>12</v>
      </c>
      <c r="G18" s="27">
        <f>'[1]1.mell'!G17</f>
        <v>4249500</v>
      </c>
      <c r="H18" s="27">
        <f>'[1]1.mell'!H17</f>
        <v>16525400</v>
      </c>
      <c r="I18" s="27">
        <f>'[1]1.mell'!I17</f>
        <v>0</v>
      </c>
      <c r="J18" s="27">
        <f t="shared" si="1"/>
        <v>16525400</v>
      </c>
    </row>
    <row r="19" spans="1:10" ht="18" customHeight="1" x14ac:dyDescent="0.25">
      <c r="A19" s="30"/>
      <c r="B19" s="31"/>
      <c r="C19" s="31"/>
      <c r="D19" s="31"/>
      <c r="E19" s="31"/>
      <c r="F19" s="25" t="s">
        <v>25</v>
      </c>
      <c r="G19" s="27">
        <f>'[1]1.mell'!G18+'[1]1.mell'!G19</f>
        <v>1613602</v>
      </c>
      <c r="H19" s="27">
        <f>'[1]1.mell'!H18+'[1]1.mell'!H19</f>
        <v>3057368</v>
      </c>
      <c r="I19" s="27">
        <f>'[1]1.mell'!I18+'[1]1.mell'!I19</f>
        <v>280304</v>
      </c>
      <c r="J19" s="27">
        <f t="shared" si="1"/>
        <v>3337672</v>
      </c>
    </row>
    <row r="20" spans="1:10" ht="18" customHeight="1" x14ac:dyDescent="0.25">
      <c r="A20" s="30"/>
      <c r="B20" s="31"/>
      <c r="C20" s="31"/>
      <c r="D20" s="31"/>
      <c r="E20" s="31"/>
      <c r="F20" s="25" t="s">
        <v>26</v>
      </c>
      <c r="G20" s="27"/>
      <c r="H20" s="27"/>
      <c r="I20" s="27"/>
      <c r="J20" s="27"/>
    </row>
    <row r="21" spans="1:10" ht="18" customHeight="1" x14ac:dyDescent="0.25">
      <c r="A21" s="30"/>
      <c r="B21" s="31"/>
      <c r="C21" s="31"/>
      <c r="D21" s="31"/>
      <c r="E21" s="31"/>
      <c r="F21" s="25" t="s">
        <v>27</v>
      </c>
      <c r="G21" s="27"/>
      <c r="H21" s="27"/>
      <c r="I21" s="27"/>
      <c r="J21" s="27"/>
    </row>
    <row r="22" spans="1:10" ht="15.75" thickBot="1" x14ac:dyDescent="0.3">
      <c r="A22" s="33" t="s">
        <v>28</v>
      </c>
      <c r="B22" s="34">
        <f>SUM(B11:B21)</f>
        <v>185425116</v>
      </c>
      <c r="C22" s="34">
        <f t="shared" ref="C22:E22" si="2">SUM(C11:C21)</f>
        <v>210913131</v>
      </c>
      <c r="D22" s="34">
        <f t="shared" si="2"/>
        <v>15804988</v>
      </c>
      <c r="E22" s="34">
        <f t="shared" si="2"/>
        <v>226718119</v>
      </c>
      <c r="F22" s="35" t="s">
        <v>29</v>
      </c>
      <c r="G22" s="36">
        <f>SUM(G11:G21)</f>
        <v>183699008</v>
      </c>
      <c r="H22" s="36">
        <f>SUM(H11:H21)</f>
        <v>215609979</v>
      </c>
      <c r="I22" s="36">
        <f t="shared" ref="I22:J22" si="3">SUM(I11:I21)</f>
        <v>15804988</v>
      </c>
      <c r="J22" s="36">
        <f t="shared" si="3"/>
        <v>231414967</v>
      </c>
    </row>
    <row r="23" spans="1:10" ht="15.75" thickBot="1" x14ac:dyDescent="0.3">
      <c r="A23" s="37" t="s">
        <v>30</v>
      </c>
      <c r="B23" s="38"/>
      <c r="C23" s="38">
        <f>H22-C22</f>
        <v>4696848</v>
      </c>
      <c r="D23" s="38"/>
      <c r="E23" s="38">
        <f>J22-E22</f>
        <v>4696848</v>
      </c>
      <c r="F23" s="39" t="s">
        <v>31</v>
      </c>
      <c r="G23" s="38">
        <f>B22-G22</f>
        <v>1726108</v>
      </c>
      <c r="H23" s="38"/>
      <c r="I23" s="38"/>
      <c r="J23" s="38"/>
    </row>
    <row r="24" spans="1:10" x14ac:dyDescent="0.25">
      <c r="F24" s="40"/>
    </row>
    <row r="29" spans="1:10" x14ac:dyDescent="0.25">
      <c r="E29" s="41"/>
    </row>
    <row r="35" spans="1:1" x14ac:dyDescent="0.25">
      <c r="A35" s="11"/>
    </row>
    <row r="157" spans="3:3" x14ac:dyDescent="0.25">
      <c r="C157" s="11"/>
    </row>
    <row r="158" spans="3:3" x14ac:dyDescent="0.25">
      <c r="C158" s="11"/>
    </row>
    <row r="159" spans="3:3" x14ac:dyDescent="0.25">
      <c r="C159" s="11"/>
    </row>
    <row r="160" spans="3:3" x14ac:dyDescent="0.25">
      <c r="C160" s="11"/>
    </row>
    <row r="161" spans="3:3" x14ac:dyDescent="0.25">
      <c r="C161" s="11"/>
    </row>
    <row r="162" spans="3:3" x14ac:dyDescent="0.25">
      <c r="C162" s="11"/>
    </row>
    <row r="163" spans="3:3" x14ac:dyDescent="0.25">
      <c r="C163" s="11"/>
    </row>
    <row r="164" spans="3:3" x14ac:dyDescent="0.25">
      <c r="C164" s="11"/>
    </row>
    <row r="165" spans="3:3" x14ac:dyDescent="0.25">
      <c r="C165" s="11"/>
    </row>
    <row r="166" spans="3:3" x14ac:dyDescent="0.25">
      <c r="C166" s="11"/>
    </row>
    <row r="167" spans="3:3" x14ac:dyDescent="0.25">
      <c r="C167" s="11"/>
    </row>
    <row r="168" spans="3:3" x14ac:dyDescent="0.25">
      <c r="C168" s="11"/>
    </row>
    <row r="169" spans="3:3" x14ac:dyDescent="0.25">
      <c r="C169" s="11"/>
    </row>
    <row r="170" spans="3:3" x14ac:dyDescent="0.25">
      <c r="C170" s="11"/>
    </row>
    <row r="171" spans="3:3" x14ac:dyDescent="0.25">
      <c r="C171" s="11"/>
    </row>
    <row r="172" spans="3:3" x14ac:dyDescent="0.25">
      <c r="C172" s="11"/>
    </row>
    <row r="173" spans="3:3" x14ac:dyDescent="0.25">
      <c r="C173" s="11"/>
    </row>
  </sheetData>
  <mergeCells count="16">
    <mergeCell ref="I8:I9"/>
    <mergeCell ref="J8:J9"/>
    <mergeCell ref="B8:B9"/>
    <mergeCell ref="C8:C9"/>
    <mergeCell ref="D8:D9"/>
    <mergeCell ref="E8:E9"/>
    <mergeCell ref="G8:G9"/>
    <mergeCell ref="H8:H9"/>
    <mergeCell ref="A4:J4"/>
    <mergeCell ref="A5:G5"/>
    <mergeCell ref="A6:J6"/>
    <mergeCell ref="B7:E7"/>
    <mergeCell ref="G7:J7"/>
    <mergeCell ref="A1:J1"/>
    <mergeCell ref="A2:J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2018-02-27T12:48:33Z</dcterms:modified>
</cp:coreProperties>
</file>