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12_31\3_2018 (IV.05.)\"/>
    </mc:Choice>
  </mc:AlternateContent>
  <xr:revisionPtr revIDLastSave="0" documentId="8_{AFA5832A-9446-4944-8811-421240A72882}" xr6:coauthVersionLast="31" xr6:coauthVersionMax="31" xr10:uidLastSave="{00000000-0000-0000-0000-000000000000}"/>
  <bookViews>
    <workbookView xWindow="0" yWindow="0" windowWidth="21600" windowHeight="8925" xr2:uid="{0A415579-172A-45CE-A3B2-3B94BF5944C8}"/>
  </bookViews>
  <sheets>
    <sheet name="11.sz. melléklet" sheetId="1" r:id="rId1"/>
  </sheets>
  <externalReferences>
    <externalReference r:id="rId2"/>
  </externalReferences>
  <definedNames>
    <definedName name="_xlnm.Print_Area" localSheetId="0">'11.sz. melléklet'!$A$1:$J$44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3" i="1" l="1"/>
  <c r="I43" i="1"/>
  <c r="H43" i="1"/>
  <c r="G43" i="1"/>
  <c r="J38" i="1"/>
  <c r="I36" i="1"/>
  <c r="H36" i="1"/>
  <c r="G36" i="1"/>
  <c r="F35" i="1"/>
  <c r="I30" i="1" s="1"/>
  <c r="I38" i="1" s="1"/>
  <c r="E35" i="1"/>
  <c r="D35" i="1"/>
  <c r="G30" i="1" s="1"/>
  <c r="G38" i="1" s="1"/>
  <c r="H30" i="1"/>
  <c r="H38" i="1" s="1"/>
  <c r="J29" i="1"/>
  <c r="I29" i="1"/>
  <c r="H29" i="1"/>
  <c r="G29" i="1"/>
  <c r="J27" i="1"/>
  <c r="I27" i="1"/>
  <c r="H27" i="1"/>
  <c r="G27" i="1"/>
  <c r="J16" i="1"/>
  <c r="I16" i="1"/>
  <c r="H16" i="1"/>
  <c r="G16" i="1"/>
  <c r="J11" i="1"/>
  <c r="J22" i="1" s="1"/>
  <c r="J44" i="1" s="1"/>
  <c r="I11" i="1"/>
  <c r="I22" i="1" s="1"/>
  <c r="H11" i="1"/>
  <c r="H22" i="1" s="1"/>
  <c r="G11" i="1"/>
  <c r="G22" i="1" s="1"/>
  <c r="G44" i="1" s="1"/>
  <c r="J2" i="1"/>
  <c r="H44" i="1" l="1"/>
  <c r="I44" i="1"/>
</calcChain>
</file>

<file path=xl/sharedStrings.xml><?xml version="1.0" encoding="utf-8"?>
<sst xmlns="http://schemas.openxmlformats.org/spreadsheetml/2006/main" count="81" uniqueCount="78">
  <si>
    <t>11. melléklet</t>
  </si>
  <si>
    <t xml:space="preserve">Balatonakali Önkormányzat általános működésének és ágazati feladatainak </t>
  </si>
  <si>
    <t>2017. évi támogatása</t>
  </si>
  <si>
    <t>adatok Ft-ban</t>
  </si>
  <si>
    <t>Sor-  sz.</t>
  </si>
  <si>
    <t>Feladat megnevezése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</si>
  <si>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</si>
  <si>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</si>
  <si>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</si>
  <si>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r>
      <t xml:space="preserve">2017. évi mód.előir. </t>
    </r>
    <r>
      <rPr>
        <sz val="7"/>
        <rFont val="Times New Roman"/>
        <family val="1"/>
        <charset val="238"/>
      </rPr>
      <t>(2018.IV.05.)</t>
    </r>
  </si>
  <si>
    <t>A.</t>
  </si>
  <si>
    <t>B.</t>
  </si>
  <si>
    <t>C.</t>
  </si>
  <si>
    <t>D.</t>
  </si>
  <si>
    <t>E.</t>
  </si>
  <si>
    <t>F.</t>
  </si>
  <si>
    <t>1.1</t>
  </si>
  <si>
    <t>Önkormányzati hivatal működésének támogatása</t>
  </si>
  <si>
    <t>1.2</t>
  </si>
  <si>
    <t>Településüzemeltetéshez kapcsolódó feladatellátás támogatása</t>
  </si>
  <si>
    <t>a.)</t>
  </si>
  <si>
    <t>zöldterület-gazdálkodással kapcs.feladat tám.</t>
  </si>
  <si>
    <t>b.)</t>
  </si>
  <si>
    <t>közvilágítás fenntartásának támogatása</t>
  </si>
  <si>
    <t>c,)</t>
  </si>
  <si>
    <t>köztemető fenntart.kapcs.feladatok tám.</t>
  </si>
  <si>
    <t>d. )</t>
  </si>
  <si>
    <t>közutak fenntartásának támogatása</t>
  </si>
  <si>
    <t>1.3</t>
  </si>
  <si>
    <t>Egyéb kötelező önkormányzati feldadatok támogatása</t>
  </si>
  <si>
    <t>Beszámítás összege</t>
  </si>
  <si>
    <t>1.4</t>
  </si>
  <si>
    <t>Lakott külterülettel kapcsolatos feladatok támogatása</t>
  </si>
  <si>
    <t>1.5</t>
  </si>
  <si>
    <t>Üdülőhelyi feladatok támogatása</t>
  </si>
  <si>
    <t>1.6</t>
  </si>
  <si>
    <t>2016. évről áthúzódó bérkompenzáció</t>
  </si>
  <si>
    <t>1.7</t>
  </si>
  <si>
    <t>Településarculati kézikönyv</t>
  </si>
  <si>
    <t>1.</t>
  </si>
  <si>
    <t xml:space="preserve">Általános feladatok támogatása </t>
  </si>
  <si>
    <t>2.1</t>
  </si>
  <si>
    <t>Kistelepülések szociális feladatainak támogatása</t>
  </si>
  <si>
    <t>2.2</t>
  </si>
  <si>
    <t>Gyermekétkeztetés támogatása</t>
  </si>
  <si>
    <t>2.3</t>
  </si>
  <si>
    <t>Szociális étkeztetés</t>
  </si>
  <si>
    <t>2.4</t>
  </si>
  <si>
    <t>Egyes jövedelem pótló támogatások kiegészítése</t>
  </si>
  <si>
    <t>2.</t>
  </si>
  <si>
    <t xml:space="preserve">Szociális, gyermekjóléti és gyermekétkeztetési feladatok támogatása </t>
  </si>
  <si>
    <t>3.1</t>
  </si>
  <si>
    <t>Könyvtári, közművelődési és múzeumi feladatok</t>
  </si>
  <si>
    <t>3.</t>
  </si>
  <si>
    <t>Kulturális feladatok támogatása</t>
  </si>
  <si>
    <t>4.1</t>
  </si>
  <si>
    <t>Óvodapedagógusok bértámogatása</t>
  </si>
  <si>
    <t>8 hónap</t>
  </si>
  <si>
    <t>4 hónap</t>
  </si>
  <si>
    <t>óvoda pedagógusok</t>
  </si>
  <si>
    <t>"nev.munkáját segítők</t>
  </si>
  <si>
    <t>pedagógus II. kiegészító támogatá</t>
  </si>
  <si>
    <t>összesen</t>
  </si>
  <si>
    <t>4.2</t>
  </si>
  <si>
    <t>Óvodaműködtetés támogatása</t>
  </si>
  <si>
    <t>4.</t>
  </si>
  <si>
    <t xml:space="preserve">Köznevelési feladatok támogatása </t>
  </si>
  <si>
    <t>5.1</t>
  </si>
  <si>
    <t>Helyi önkormányzatok kiegészítő támogatásai (bérkompenzáció)</t>
  </si>
  <si>
    <t>5.2</t>
  </si>
  <si>
    <t>Működési célú költségvetési támogatások (béremelésből származó kompenzáció)</t>
  </si>
  <si>
    <t>5.3</t>
  </si>
  <si>
    <t>Szociális tüzelőanyag támogatása</t>
  </si>
  <si>
    <t>5.4</t>
  </si>
  <si>
    <t>Lakossági víz- és csatornaszolgáltatás támogatása</t>
  </si>
  <si>
    <t>5.</t>
  </si>
  <si>
    <t>Működési célú költségvetési támogatások és kiegészítő támogatások</t>
  </si>
  <si>
    <t>Helyi önkorm. általános működésének és ágazati feladatainak támogatása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</si>
</sst>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55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64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8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/>
      <right style="double">
        <color indexed="64"/>
      </right>
      <top style="medium">
        <color indexed="8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 style="double">
        <color indexed="64"/>
      </bottom>
      <diagonal/>
    </border>
    <border>
      <left/>
      <right/>
      <top style="medium">
        <color indexed="8"/>
      </top>
      <bottom style="double">
        <color indexed="64"/>
      </bottom>
      <diagonal/>
    </border>
    <border>
      <left/>
      <right style="thin">
        <color indexed="64"/>
      </right>
      <top style="medium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double">
        <color indexed="64"/>
      </bottom>
      <diagonal/>
    </border>
    <border>
      <left/>
      <right style="double">
        <color indexed="8"/>
      </right>
      <top style="medium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49" fontId="1" fillId="0" borderId="22" xfId="0" applyNumberFormat="1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vertical="center"/>
    </xf>
    <xf numFmtId="3" fontId="2" fillId="0" borderId="24" xfId="0" applyNumberFormat="1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3" fontId="1" fillId="0" borderId="26" xfId="0" applyNumberFormat="1" applyFont="1" applyBorder="1" applyAlignment="1">
      <alignment horizontal="right" vertical="center"/>
    </xf>
    <xf numFmtId="3" fontId="1" fillId="0" borderId="27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3" fontId="5" fillId="0" borderId="23" xfId="0" applyNumberFormat="1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3" fontId="1" fillId="0" borderId="32" xfId="0" applyNumberFormat="1" applyFont="1" applyBorder="1" applyAlignment="1">
      <alignment horizontal="right" vertical="center"/>
    </xf>
    <xf numFmtId="3" fontId="1" fillId="0" borderId="33" xfId="0" applyNumberFormat="1" applyFont="1" applyBorder="1" applyAlignment="1">
      <alignment horizontal="right" vertical="center"/>
    </xf>
    <xf numFmtId="3" fontId="1" fillId="0" borderId="34" xfId="0" applyNumberFormat="1" applyFont="1" applyBorder="1" applyAlignment="1">
      <alignment horizontal="right" vertical="center"/>
    </xf>
    <xf numFmtId="0" fontId="1" fillId="0" borderId="35" xfId="0" applyFont="1" applyFill="1" applyBorder="1" applyAlignment="1">
      <alignment vertical="center"/>
    </xf>
    <xf numFmtId="3" fontId="1" fillId="0" borderId="28" xfId="0" applyNumberFormat="1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0" fontId="1" fillId="0" borderId="36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7" fillId="2" borderId="37" xfId="0" applyNumberFormat="1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vertical="center"/>
    </xf>
    <xf numFmtId="0" fontId="6" fillId="3" borderId="38" xfId="0" applyFont="1" applyFill="1" applyBorder="1" applyAlignment="1">
      <alignment vertical="center"/>
    </xf>
    <xf numFmtId="3" fontId="5" fillId="3" borderId="38" xfId="0" applyNumberFormat="1" applyFont="1" applyFill="1" applyBorder="1" applyAlignment="1">
      <alignment vertical="center"/>
    </xf>
    <xf numFmtId="0" fontId="1" fillId="3" borderId="39" xfId="0" applyFont="1" applyFill="1" applyBorder="1" applyAlignment="1">
      <alignment vertical="center"/>
    </xf>
    <xf numFmtId="3" fontId="1" fillId="3" borderId="39" xfId="0" applyNumberFormat="1" applyFont="1" applyFill="1" applyBorder="1" applyAlignment="1">
      <alignment vertical="center"/>
    </xf>
    <xf numFmtId="3" fontId="1" fillId="3" borderId="40" xfId="0" applyNumberFormat="1" applyFont="1" applyFill="1" applyBorder="1" applyAlignment="1">
      <alignment vertical="center"/>
    </xf>
    <xf numFmtId="49" fontId="1" fillId="0" borderId="4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5" fillId="3" borderId="38" xfId="0" applyFont="1" applyFill="1" applyBorder="1" applyAlignment="1">
      <alignment vertical="center"/>
    </xf>
    <xf numFmtId="3" fontId="1" fillId="3" borderId="39" xfId="0" applyNumberFormat="1" applyFont="1" applyFill="1" applyBorder="1" applyAlignment="1">
      <alignment horizontal="right" vertical="center"/>
    </xf>
    <xf numFmtId="3" fontId="1" fillId="3" borderId="42" xfId="0" applyNumberFormat="1" applyFont="1" applyFill="1" applyBorder="1" applyAlignment="1">
      <alignment horizontal="right" vertical="center"/>
    </xf>
    <xf numFmtId="3" fontId="1" fillId="3" borderId="40" xfId="0" applyNumberFormat="1" applyFont="1" applyFill="1" applyBorder="1" applyAlignment="1">
      <alignment horizontal="right" vertical="center"/>
    </xf>
    <xf numFmtId="49" fontId="3" fillId="0" borderId="18" xfId="0" applyNumberFormat="1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3" fontId="1" fillId="0" borderId="44" xfId="0" applyNumberFormat="1" applyFont="1" applyBorder="1" applyAlignment="1">
      <alignment vertical="center"/>
    </xf>
    <xf numFmtId="0" fontId="5" fillId="0" borderId="43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3" fontId="1" fillId="0" borderId="19" xfId="0" applyNumberFormat="1" applyFont="1" applyFill="1" applyBorder="1" applyAlignment="1">
      <alignment horizontal="right" vertical="center"/>
    </xf>
    <xf numFmtId="3" fontId="1" fillId="0" borderId="20" xfId="0" applyNumberFormat="1" applyFont="1" applyFill="1" applyBorder="1" applyAlignment="1">
      <alignment horizontal="right" vertical="center"/>
    </xf>
    <xf numFmtId="3" fontId="1" fillId="0" borderId="21" xfId="0" applyNumberFormat="1" applyFont="1" applyFill="1" applyBorder="1" applyAlignment="1">
      <alignment horizontal="right" vertical="center"/>
    </xf>
    <xf numFmtId="0" fontId="0" fillId="0" borderId="0" xfId="0" applyFill="1"/>
    <xf numFmtId="0" fontId="1" fillId="0" borderId="19" xfId="0" applyFont="1" applyBorder="1" applyAlignment="1">
      <alignment vertical="center"/>
    </xf>
    <xf numFmtId="3" fontId="0" fillId="0" borderId="0" xfId="0" applyNumberFormat="1"/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3" fontId="5" fillId="0" borderId="19" xfId="0" applyNumberFormat="1" applyFont="1" applyBorder="1" applyAlignment="1">
      <alignment vertical="center"/>
    </xf>
    <xf numFmtId="3" fontId="5" fillId="0" borderId="28" xfId="0" applyNumberFormat="1" applyFont="1" applyBorder="1" applyAlignment="1">
      <alignment vertical="center"/>
    </xf>
    <xf numFmtId="3" fontId="5" fillId="0" borderId="31" xfId="0" applyNumberFormat="1" applyFont="1" applyBorder="1" applyAlignment="1">
      <alignment horizontal="right" vertical="center"/>
    </xf>
    <xf numFmtId="3" fontId="5" fillId="0" borderId="32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1" fillId="3" borderId="38" xfId="0" applyFont="1" applyFill="1" applyBorder="1" applyAlignment="1">
      <alignment vertical="center"/>
    </xf>
    <xf numFmtId="0" fontId="1" fillId="0" borderId="44" xfId="0" applyFont="1" applyFill="1" applyBorder="1" applyAlignment="1">
      <alignment vertical="center"/>
    </xf>
    <xf numFmtId="0" fontId="1" fillId="0" borderId="45" xfId="0" applyFont="1" applyBorder="1" applyAlignment="1">
      <alignment vertical="center"/>
    </xf>
    <xf numFmtId="3" fontId="1" fillId="0" borderId="45" xfId="0" applyNumberFormat="1" applyFont="1" applyBorder="1" applyAlignment="1">
      <alignment horizontal="right" vertical="center"/>
    </xf>
    <xf numFmtId="3" fontId="1" fillId="0" borderId="46" xfId="0" applyNumberFormat="1" applyFont="1" applyBorder="1" applyAlignment="1">
      <alignment horizontal="right" vertical="center"/>
    </xf>
    <xf numFmtId="3" fontId="1" fillId="0" borderId="47" xfId="0" applyNumberFormat="1" applyFont="1" applyBorder="1" applyAlignment="1">
      <alignment horizontal="right" vertical="center"/>
    </xf>
    <xf numFmtId="3" fontId="1" fillId="0" borderId="48" xfId="0" applyNumberFormat="1" applyFont="1" applyBorder="1" applyAlignment="1">
      <alignment horizontal="right" vertical="center"/>
    </xf>
    <xf numFmtId="49" fontId="8" fillId="2" borderId="37" xfId="0" applyNumberFormat="1" applyFont="1" applyFill="1" applyBorder="1" applyAlignment="1">
      <alignment horizontal="center" vertical="center"/>
    </xf>
    <xf numFmtId="3" fontId="1" fillId="3" borderId="49" xfId="0" applyNumberFormat="1" applyFont="1" applyFill="1" applyBorder="1" applyAlignment="1">
      <alignment horizontal="right" vertical="center"/>
    </xf>
    <xf numFmtId="0" fontId="9" fillId="0" borderId="50" xfId="0" applyFont="1" applyBorder="1" applyAlignment="1">
      <alignment horizontal="left" vertical="center"/>
    </xf>
    <xf numFmtId="0" fontId="9" fillId="0" borderId="51" xfId="0" applyFont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3" fontId="1" fillId="0" borderId="52" xfId="0" applyNumberFormat="1" applyFont="1" applyBorder="1" applyAlignment="1">
      <alignment horizontal="right" vertical="center"/>
    </xf>
    <xf numFmtId="3" fontId="1" fillId="0" borderId="53" xfId="0" applyNumberFormat="1" applyFont="1" applyBorder="1" applyAlignment="1">
      <alignment horizontal="right" vertical="center"/>
    </xf>
    <xf numFmtId="3" fontId="1" fillId="0" borderId="54" xfId="0" applyNumberFormat="1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12_31/Mell&#233;kletek%20a%202017.%20&#233;vi%20m&#243;dos&#237;tott%20k&#246;lts&#233;gvet&#233;si%20rendelethez12_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 melléklet"/>
      <sheetName val="16.sz. melléklet"/>
      <sheetName val="17.sz. melléklet"/>
      <sheetName val="18.sz. melléklet"/>
      <sheetName val="19.sz. melléklet"/>
    </sheetNames>
    <sheetDataSet>
      <sheetData sheetId="0">
        <row r="2">
          <cell r="G2" t="str">
            <v>az  3/2018. (IV.05.)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89BF2-9A30-477A-861D-99329077CE51}">
  <sheetPr codeName="Munka11"/>
  <dimension ref="A1:L45"/>
  <sheetViews>
    <sheetView tabSelected="1" zoomScaleNormal="100" workbookViewId="0"/>
  </sheetViews>
  <sheetFormatPr defaultRowHeight="12.75" x14ac:dyDescent="0.2"/>
  <cols>
    <col min="1" max="1" width="5.140625" style="1" customWidth="1"/>
    <col min="2" max="2" width="5.7109375" customWidth="1"/>
    <col min="3" max="3" width="30.85546875" style="1" customWidth="1"/>
    <col min="4" max="5" width="8.42578125" style="1" bestFit="1" customWidth="1"/>
    <col min="6" max="6" width="7.140625" style="1" bestFit="1" customWidth="1"/>
    <col min="7" max="7" width="9.7109375" style="1" customWidth="1"/>
    <col min="8" max="10" width="9.7109375" customWidth="1"/>
  </cols>
  <sheetData>
    <row r="1" spans="1:10" ht="15" customHeight="1" x14ac:dyDescent="0.2">
      <c r="C1" s="2"/>
      <c r="D1" s="2"/>
      <c r="E1" s="2"/>
      <c r="F1" s="2"/>
      <c r="G1" s="2"/>
      <c r="H1" s="2"/>
      <c r="I1" s="3"/>
      <c r="J1" s="3" t="s">
        <v>0</v>
      </c>
    </row>
    <row r="2" spans="1:10" ht="15" customHeight="1" x14ac:dyDescent="0.2">
      <c r="C2" s="2"/>
      <c r="D2" s="2"/>
      <c r="E2" s="2"/>
      <c r="F2" s="2"/>
      <c r="G2" s="2"/>
      <c r="H2" s="2"/>
      <c r="I2" s="3"/>
      <c r="J2" s="3" t="str">
        <f>'[1]1.sz. melléklet'!G2</f>
        <v>az  3/2018. (IV.05.) önkormányzati rendelethez</v>
      </c>
    </row>
    <row r="3" spans="1:10" ht="15" customHeight="1" x14ac:dyDescent="0.2">
      <c r="C3" s="4"/>
    </row>
    <row r="4" spans="1:10" ht="15" customHeight="1" x14ac:dyDescent="0.2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</row>
    <row r="6" spans="1:10" ht="15" customHeight="1" x14ac:dyDescent="0.2">
      <c r="B6" s="1"/>
    </row>
    <row r="7" spans="1:10" ht="15" customHeight="1" thickBot="1" x14ac:dyDescent="0.25">
      <c r="B7" s="1"/>
      <c r="H7" s="1"/>
      <c r="I7" s="6" t="s">
        <v>3</v>
      </c>
      <c r="J7" s="6" t="s">
        <v>3</v>
      </c>
    </row>
    <row r="8" spans="1:10" ht="35.25" thickTop="1" x14ac:dyDescent="0.2">
      <c r="A8" s="7" t="s">
        <v>4</v>
      </c>
      <c r="B8" s="8" t="s">
        <v>5</v>
      </c>
      <c r="C8" s="8"/>
      <c r="D8" s="8"/>
      <c r="E8" s="8"/>
      <c r="F8" s="9"/>
      <c r="G8" s="10" t="s">
        <v>6</v>
      </c>
      <c r="H8" s="11" t="s">
        <v>7</v>
      </c>
      <c r="I8" s="11" t="s">
        <v>8</v>
      </c>
      <c r="J8" s="12" t="s">
        <v>9</v>
      </c>
    </row>
    <row r="9" spans="1:10" ht="15" customHeight="1" thickBot="1" x14ac:dyDescent="0.25">
      <c r="A9" s="13" t="s">
        <v>10</v>
      </c>
      <c r="B9" s="14" t="s">
        <v>11</v>
      </c>
      <c r="C9" s="14"/>
      <c r="D9" s="14"/>
      <c r="E9" s="14"/>
      <c r="F9" s="15"/>
      <c r="G9" s="16" t="s">
        <v>12</v>
      </c>
      <c r="H9" s="17" t="s">
        <v>13</v>
      </c>
      <c r="I9" s="17" t="s">
        <v>14</v>
      </c>
      <c r="J9" s="18" t="s">
        <v>15</v>
      </c>
    </row>
    <row r="10" spans="1:10" ht="15" customHeight="1" thickTop="1" x14ac:dyDescent="0.2">
      <c r="A10" s="19" t="s">
        <v>16</v>
      </c>
      <c r="B10" s="20" t="s">
        <v>17</v>
      </c>
      <c r="C10" s="20"/>
      <c r="D10" s="20"/>
      <c r="E10" s="21"/>
      <c r="F10" s="22"/>
      <c r="G10" s="23"/>
      <c r="H10" s="24"/>
      <c r="I10" s="24"/>
      <c r="J10" s="25"/>
    </row>
    <row r="11" spans="1:10" ht="15" customHeight="1" x14ac:dyDescent="0.2">
      <c r="A11" s="26" t="s">
        <v>18</v>
      </c>
      <c r="B11" s="27" t="s">
        <v>19</v>
      </c>
      <c r="C11" s="27"/>
      <c r="D11" s="27"/>
      <c r="E11" s="27"/>
      <c r="F11" s="28"/>
      <c r="G11" s="29">
        <f>SUM(E12:E15)</f>
        <v>16218665</v>
      </c>
      <c r="H11" s="30">
        <f>SUM(E12:E15)</f>
        <v>16218665</v>
      </c>
      <c r="I11" s="30">
        <f>SUM(E12:E15)</f>
        <v>16218665</v>
      </c>
      <c r="J11" s="31">
        <f>SUM(E12:E15)</f>
        <v>16218665</v>
      </c>
    </row>
    <row r="12" spans="1:10" ht="15" customHeight="1" x14ac:dyDescent="0.2">
      <c r="A12" s="26"/>
      <c r="B12" s="32" t="s">
        <v>20</v>
      </c>
      <c r="C12" s="33" t="s">
        <v>21</v>
      </c>
      <c r="D12" s="33"/>
      <c r="E12" s="34">
        <v>2943600</v>
      </c>
      <c r="F12" s="28"/>
      <c r="G12" s="28"/>
      <c r="H12" s="35"/>
      <c r="I12" s="35"/>
      <c r="J12" s="36"/>
    </row>
    <row r="13" spans="1:10" ht="15" customHeight="1" x14ac:dyDescent="0.2">
      <c r="A13" s="26"/>
      <c r="B13" s="32" t="s">
        <v>22</v>
      </c>
      <c r="C13" s="33" t="s">
        <v>23</v>
      </c>
      <c r="D13" s="33"/>
      <c r="E13" s="34">
        <v>9792000</v>
      </c>
      <c r="F13" s="28"/>
      <c r="G13" s="28"/>
      <c r="H13" s="35"/>
      <c r="I13" s="35"/>
      <c r="J13" s="36"/>
    </row>
    <row r="14" spans="1:10" ht="15" customHeight="1" x14ac:dyDescent="0.2">
      <c r="A14" s="26"/>
      <c r="B14" s="32" t="s">
        <v>24</v>
      </c>
      <c r="C14" s="33" t="s">
        <v>25</v>
      </c>
      <c r="D14" s="33"/>
      <c r="E14" s="34">
        <v>668265</v>
      </c>
      <c r="F14" s="28"/>
      <c r="G14" s="28"/>
      <c r="H14" s="35"/>
      <c r="I14" s="35"/>
      <c r="J14" s="36"/>
    </row>
    <row r="15" spans="1:10" ht="15" customHeight="1" x14ac:dyDescent="0.2">
      <c r="A15" s="37"/>
      <c r="B15" s="32" t="s">
        <v>26</v>
      </c>
      <c r="C15" s="33" t="s">
        <v>27</v>
      </c>
      <c r="D15" s="33"/>
      <c r="E15" s="38">
        <v>2814800</v>
      </c>
      <c r="F15" s="28"/>
      <c r="G15" s="28"/>
      <c r="H15" s="35"/>
      <c r="I15" s="35"/>
      <c r="J15" s="36"/>
    </row>
    <row r="16" spans="1:10" ht="15" customHeight="1" x14ac:dyDescent="0.2">
      <c r="A16" s="26" t="s">
        <v>28</v>
      </c>
      <c r="B16" s="39" t="s">
        <v>29</v>
      </c>
      <c r="C16" s="39"/>
      <c r="D16" s="39"/>
      <c r="E16" s="40">
        <v>5000000</v>
      </c>
      <c r="F16" s="41"/>
      <c r="G16" s="42">
        <f>SUM(E16:E17)</f>
        <v>4222236</v>
      </c>
      <c r="H16" s="43">
        <f>SUM(E16:E17)</f>
        <v>4222236</v>
      </c>
      <c r="I16" s="43">
        <f>SUM(E16:E17)</f>
        <v>4222236</v>
      </c>
      <c r="J16" s="44">
        <f>SUM(E16:E17)</f>
        <v>4222236</v>
      </c>
    </row>
    <row r="17" spans="1:12" ht="15" customHeight="1" x14ac:dyDescent="0.2">
      <c r="A17" s="37"/>
      <c r="B17" s="45"/>
      <c r="C17" s="46" t="s">
        <v>30</v>
      </c>
      <c r="D17" s="46"/>
      <c r="E17" s="47">
        <v>-777764</v>
      </c>
      <c r="F17" s="48"/>
      <c r="G17" s="48"/>
      <c r="H17" s="49"/>
      <c r="I17" s="49"/>
      <c r="J17" s="50"/>
    </row>
    <row r="18" spans="1:12" ht="15" customHeight="1" x14ac:dyDescent="0.2">
      <c r="A18" s="37" t="s">
        <v>31</v>
      </c>
      <c r="B18" s="51" t="s">
        <v>32</v>
      </c>
      <c r="C18" s="52"/>
      <c r="D18" s="52"/>
      <c r="E18" s="52"/>
      <c r="F18" s="53"/>
      <c r="G18" s="54">
        <v>135150</v>
      </c>
      <c r="H18" s="55">
        <v>135150</v>
      </c>
      <c r="I18" s="55">
        <v>135150</v>
      </c>
      <c r="J18" s="56">
        <v>135150</v>
      </c>
    </row>
    <row r="19" spans="1:12" ht="15" customHeight="1" x14ac:dyDescent="0.2">
      <c r="A19" s="37" t="s">
        <v>33</v>
      </c>
      <c r="B19" s="57" t="s">
        <v>34</v>
      </c>
      <c r="C19" s="45"/>
      <c r="D19" s="45"/>
      <c r="E19" s="45"/>
      <c r="F19" s="48"/>
      <c r="G19" s="58">
        <v>19046000</v>
      </c>
      <c r="H19" s="59">
        <v>19046000</v>
      </c>
      <c r="I19" s="59">
        <v>19046000</v>
      </c>
      <c r="J19" s="60">
        <v>19046000</v>
      </c>
    </row>
    <row r="20" spans="1:12" ht="15" customHeight="1" x14ac:dyDescent="0.2">
      <c r="A20" s="37" t="s">
        <v>35</v>
      </c>
      <c r="B20" s="61" t="s">
        <v>36</v>
      </c>
      <c r="C20" s="52"/>
      <c r="D20" s="52"/>
      <c r="E20" s="52"/>
      <c r="F20" s="53"/>
      <c r="G20" s="54">
        <v>56769</v>
      </c>
      <c r="H20" s="55">
        <v>56769</v>
      </c>
      <c r="I20" s="55">
        <v>56769</v>
      </c>
      <c r="J20" s="56">
        <v>56769</v>
      </c>
    </row>
    <row r="21" spans="1:12" ht="15" customHeight="1" thickBot="1" x14ac:dyDescent="0.25">
      <c r="A21" s="37" t="s">
        <v>37</v>
      </c>
      <c r="B21" s="62" t="s">
        <v>38</v>
      </c>
      <c r="C21" s="63"/>
      <c r="D21" s="63"/>
      <c r="E21" s="63"/>
      <c r="F21" s="28"/>
      <c r="G21" s="29">
        <v>0</v>
      </c>
      <c r="H21" s="30">
        <v>0</v>
      </c>
      <c r="I21" s="30">
        <v>0</v>
      </c>
      <c r="J21" s="31">
        <v>1000000</v>
      </c>
    </row>
    <row r="22" spans="1:12" ht="15" customHeight="1" thickBot="1" x14ac:dyDescent="0.25">
      <c r="A22" s="64" t="s">
        <v>39</v>
      </c>
      <c r="B22" s="65" t="s">
        <v>40</v>
      </c>
      <c r="C22" s="66"/>
      <c r="D22" s="66"/>
      <c r="E22" s="67"/>
      <c r="F22" s="68"/>
      <c r="G22" s="69">
        <f>SUM(G11:G21)</f>
        <v>39678820</v>
      </c>
      <c r="H22" s="69">
        <f t="shared" ref="H22:I22" si="0">SUM(H11:H21)</f>
        <v>39678820</v>
      </c>
      <c r="I22" s="69">
        <f t="shared" si="0"/>
        <v>39678820</v>
      </c>
      <c r="J22" s="70">
        <f>SUM(J11:J21)</f>
        <v>40678820</v>
      </c>
    </row>
    <row r="23" spans="1:12" ht="15" customHeight="1" x14ac:dyDescent="0.2">
      <c r="A23" s="71" t="s">
        <v>41</v>
      </c>
      <c r="B23" s="63" t="s">
        <v>42</v>
      </c>
      <c r="C23" s="72"/>
      <c r="D23" s="33"/>
      <c r="E23" s="73"/>
      <c r="F23" s="28"/>
      <c r="G23" s="29">
        <v>4896000</v>
      </c>
      <c r="H23" s="30">
        <v>4896000</v>
      </c>
      <c r="I23" s="30">
        <v>4896000</v>
      </c>
      <c r="J23" s="31">
        <v>4896000</v>
      </c>
    </row>
    <row r="24" spans="1:12" ht="15" customHeight="1" x14ac:dyDescent="0.2">
      <c r="A24" s="26" t="s">
        <v>43</v>
      </c>
      <c r="B24" s="63" t="s">
        <v>44</v>
      </c>
      <c r="C24" s="63"/>
      <c r="D24" s="63"/>
      <c r="E24" s="63"/>
      <c r="F24" s="28"/>
      <c r="G24" s="29">
        <v>1014499</v>
      </c>
      <c r="H24" s="30">
        <v>1014499</v>
      </c>
      <c r="I24" s="30">
        <v>1014499</v>
      </c>
      <c r="J24" s="31">
        <v>1083511</v>
      </c>
    </row>
    <row r="25" spans="1:12" ht="15" customHeight="1" x14ac:dyDescent="0.2">
      <c r="A25" s="26" t="s">
        <v>45</v>
      </c>
      <c r="B25" s="63" t="s">
        <v>46</v>
      </c>
      <c r="C25" s="63"/>
      <c r="D25" s="63"/>
      <c r="E25" s="63"/>
      <c r="F25" s="28"/>
      <c r="G25" s="29">
        <v>55360</v>
      </c>
      <c r="H25" s="30">
        <v>55360</v>
      </c>
      <c r="I25" s="30">
        <v>55360</v>
      </c>
      <c r="J25" s="31">
        <v>55360</v>
      </c>
    </row>
    <row r="26" spans="1:12" ht="15" customHeight="1" thickBot="1" x14ac:dyDescent="0.25">
      <c r="A26" s="26" t="s">
        <v>47</v>
      </c>
      <c r="B26" s="63" t="s">
        <v>48</v>
      </c>
      <c r="C26" s="63"/>
      <c r="D26" s="63"/>
      <c r="E26" s="63"/>
      <c r="F26" s="28"/>
      <c r="G26" s="29"/>
      <c r="H26" s="30"/>
      <c r="I26" s="30"/>
      <c r="J26" s="31"/>
    </row>
    <row r="27" spans="1:12" ht="15" customHeight="1" thickBot="1" x14ac:dyDescent="0.25">
      <c r="A27" s="64" t="s">
        <v>49</v>
      </c>
      <c r="B27" s="65" t="s">
        <v>50</v>
      </c>
      <c r="C27" s="74"/>
      <c r="D27" s="74"/>
      <c r="E27" s="67"/>
      <c r="F27" s="68"/>
      <c r="G27" s="75">
        <f>SUM(G23:G25)</f>
        <v>5965859</v>
      </c>
      <c r="H27" s="76">
        <f>SUM(H23:H25)</f>
        <v>5965859</v>
      </c>
      <c r="I27" s="76">
        <f>SUM(I23:I25)</f>
        <v>5965859</v>
      </c>
      <c r="J27" s="77">
        <f>SUM(J23:J25)</f>
        <v>6034871</v>
      </c>
    </row>
    <row r="28" spans="1:12" s="87" customFormat="1" ht="15" customHeight="1" thickBot="1" x14ac:dyDescent="0.25">
      <c r="A28" s="78" t="s">
        <v>51</v>
      </c>
      <c r="B28" s="79" t="s">
        <v>52</v>
      </c>
      <c r="C28" s="80"/>
      <c r="D28" s="81"/>
      <c r="E28" s="82"/>
      <c r="F28" s="83"/>
      <c r="G28" s="84">
        <v>1200000</v>
      </c>
      <c r="H28" s="85">
        <v>1200000</v>
      </c>
      <c r="I28" s="85">
        <v>1200000</v>
      </c>
      <c r="J28" s="86">
        <v>1340910</v>
      </c>
    </row>
    <row r="29" spans="1:12" s="87" customFormat="1" ht="15" customHeight="1" thickBot="1" x14ac:dyDescent="0.25">
      <c r="A29" s="64" t="s">
        <v>53</v>
      </c>
      <c r="B29" s="65" t="s">
        <v>54</v>
      </c>
      <c r="C29" s="74"/>
      <c r="D29" s="74"/>
      <c r="E29" s="67"/>
      <c r="F29" s="68"/>
      <c r="G29" s="75">
        <f>SUM(G28)</f>
        <v>1200000</v>
      </c>
      <c r="H29" s="76">
        <f>SUM(H28)</f>
        <v>1200000</v>
      </c>
      <c r="I29" s="76">
        <f>SUM(I28)</f>
        <v>1200000</v>
      </c>
      <c r="J29" s="77">
        <f>SUM(J28)</f>
        <v>1340910</v>
      </c>
    </row>
    <row r="30" spans="1:12" ht="15" customHeight="1" x14ac:dyDescent="0.2">
      <c r="A30" s="26" t="s">
        <v>55</v>
      </c>
      <c r="B30" s="27" t="s">
        <v>56</v>
      </c>
      <c r="C30" s="27"/>
      <c r="D30" s="27"/>
      <c r="E30" s="27"/>
      <c r="F30" s="88"/>
      <c r="G30" s="29">
        <f>D35+E35+F35</f>
        <v>11685910</v>
      </c>
      <c r="H30" s="30">
        <f>D35+E35+F35</f>
        <v>11685910</v>
      </c>
      <c r="I30" s="30">
        <f>D35+E35+F35</f>
        <v>11685910</v>
      </c>
      <c r="J30" s="31">
        <v>12052910</v>
      </c>
      <c r="L30" s="89"/>
    </row>
    <row r="31" spans="1:12" ht="15" customHeight="1" x14ac:dyDescent="0.2">
      <c r="A31" s="26"/>
      <c r="B31" s="63"/>
      <c r="C31" s="90"/>
      <c r="D31" s="91" t="s">
        <v>57</v>
      </c>
      <c r="E31" s="91" t="s">
        <v>58</v>
      </c>
      <c r="F31" s="92"/>
      <c r="G31" s="28"/>
      <c r="H31" s="35"/>
      <c r="I31" s="35"/>
      <c r="J31" s="36"/>
    </row>
    <row r="32" spans="1:12" ht="15" customHeight="1" x14ac:dyDescent="0.2">
      <c r="A32" s="26"/>
      <c r="B32" s="63"/>
      <c r="C32" s="33" t="s">
        <v>59</v>
      </c>
      <c r="D32" s="34">
        <v>6257860</v>
      </c>
      <c r="E32" s="34">
        <v>3128930</v>
      </c>
      <c r="F32" s="93">
        <v>80220</v>
      </c>
      <c r="G32" s="28"/>
      <c r="H32" s="35"/>
      <c r="I32" s="35"/>
      <c r="J32" s="36"/>
    </row>
    <row r="33" spans="1:12" ht="15" customHeight="1" x14ac:dyDescent="0.2">
      <c r="A33" s="26"/>
      <c r="B33" s="63"/>
      <c r="C33" s="33" t="s">
        <v>60</v>
      </c>
      <c r="D33" s="34">
        <v>1200000</v>
      </c>
      <c r="E33" s="34">
        <v>600000</v>
      </c>
      <c r="F33" s="93"/>
      <c r="G33" s="28"/>
      <c r="H33" s="35"/>
      <c r="I33" s="35"/>
      <c r="J33" s="36"/>
    </row>
    <row r="34" spans="1:12" ht="15" customHeight="1" x14ac:dyDescent="0.2">
      <c r="A34" s="26"/>
      <c r="B34" s="63"/>
      <c r="C34" s="33" t="s">
        <v>61</v>
      </c>
      <c r="D34" s="38"/>
      <c r="E34" s="38"/>
      <c r="F34" s="94">
        <v>418900</v>
      </c>
      <c r="G34" s="28"/>
      <c r="H34" s="35"/>
      <c r="I34" s="35"/>
      <c r="J34" s="36"/>
    </row>
    <row r="35" spans="1:12" ht="15" customHeight="1" x14ac:dyDescent="0.2">
      <c r="A35" s="37"/>
      <c r="B35" s="63"/>
      <c r="C35" s="33" t="s">
        <v>62</v>
      </c>
      <c r="D35" s="95">
        <f>SUM(D32:D34)</f>
        <v>7457860</v>
      </c>
      <c r="E35" s="95">
        <f>SUM(E32:E34)</f>
        <v>3728930</v>
      </c>
      <c r="F35" s="96">
        <f>SUM(F32:F34)</f>
        <v>499120</v>
      </c>
      <c r="G35" s="28"/>
      <c r="H35" s="35"/>
      <c r="I35" s="35"/>
      <c r="J35" s="36"/>
    </row>
    <row r="36" spans="1:12" ht="15" customHeight="1" x14ac:dyDescent="0.2">
      <c r="A36" s="26" t="s">
        <v>63</v>
      </c>
      <c r="B36" s="97" t="s">
        <v>64</v>
      </c>
      <c r="C36" s="97"/>
      <c r="D36" s="91" t="s">
        <v>57</v>
      </c>
      <c r="E36" s="91" t="s">
        <v>58</v>
      </c>
      <c r="F36" s="41"/>
      <c r="G36" s="42">
        <f>D37+E37</f>
        <v>1470600</v>
      </c>
      <c r="H36" s="43">
        <f>D37+E37</f>
        <v>1470600</v>
      </c>
      <c r="I36" s="43">
        <f>D37+E37</f>
        <v>1470600</v>
      </c>
      <c r="J36" s="44">
        <v>1470600</v>
      </c>
    </row>
    <row r="37" spans="1:12" ht="15" customHeight="1" thickBot="1" x14ac:dyDescent="0.25">
      <c r="A37" s="37"/>
      <c r="B37" s="45"/>
      <c r="C37" s="98"/>
      <c r="D37" s="38">
        <v>980400</v>
      </c>
      <c r="E37" s="47">
        <v>490200</v>
      </c>
      <c r="F37" s="48"/>
      <c r="G37" s="48"/>
      <c r="H37" s="49"/>
      <c r="I37" s="49"/>
      <c r="J37" s="50"/>
    </row>
    <row r="38" spans="1:12" ht="15" customHeight="1" thickBot="1" x14ac:dyDescent="0.25">
      <c r="A38" s="64" t="s">
        <v>65</v>
      </c>
      <c r="B38" s="65" t="s">
        <v>66</v>
      </c>
      <c r="C38" s="99"/>
      <c r="D38" s="99"/>
      <c r="E38" s="99"/>
      <c r="F38" s="68"/>
      <c r="G38" s="75">
        <f>SUM(G30:G37)</f>
        <v>13156510</v>
      </c>
      <c r="H38" s="76">
        <f>SUM(H30:H37)</f>
        <v>13156510</v>
      </c>
      <c r="I38" s="76">
        <f>SUM(I30:I37)</f>
        <v>13156510</v>
      </c>
      <c r="J38" s="77">
        <f>SUM(J30:J37)</f>
        <v>13523510</v>
      </c>
    </row>
    <row r="39" spans="1:12" ht="15" customHeight="1" x14ac:dyDescent="0.2">
      <c r="A39" s="71" t="s">
        <v>67</v>
      </c>
      <c r="B39" s="100" t="s">
        <v>68</v>
      </c>
      <c r="C39" s="79"/>
      <c r="D39" s="79"/>
      <c r="E39" s="79"/>
      <c r="F39" s="101"/>
      <c r="G39" s="102"/>
      <c r="H39" s="103">
        <v>269091</v>
      </c>
      <c r="I39" s="103">
        <v>403047</v>
      </c>
      <c r="J39" s="104">
        <v>507276</v>
      </c>
      <c r="L39" s="89"/>
    </row>
    <row r="40" spans="1:12" ht="15" customHeight="1" x14ac:dyDescent="0.2">
      <c r="A40" s="26" t="s">
        <v>69</v>
      </c>
      <c r="B40" s="62" t="s">
        <v>70</v>
      </c>
      <c r="C40" s="63"/>
      <c r="D40" s="63"/>
      <c r="E40" s="63"/>
      <c r="F40" s="28"/>
      <c r="G40" s="29"/>
      <c r="H40" s="30">
        <v>1640041</v>
      </c>
      <c r="I40" s="30">
        <v>1640041</v>
      </c>
      <c r="J40" s="105">
        <v>1640041</v>
      </c>
    </row>
    <row r="41" spans="1:12" ht="15" customHeight="1" x14ac:dyDescent="0.2">
      <c r="A41" s="26" t="s">
        <v>71</v>
      </c>
      <c r="B41" s="62" t="s">
        <v>72</v>
      </c>
      <c r="C41" s="63"/>
      <c r="D41" s="63"/>
      <c r="E41" s="63"/>
      <c r="F41" s="28"/>
      <c r="G41" s="29"/>
      <c r="H41" s="30"/>
      <c r="I41" s="30"/>
      <c r="J41" s="105">
        <v>426720</v>
      </c>
    </row>
    <row r="42" spans="1:12" ht="15" customHeight="1" thickBot="1" x14ac:dyDescent="0.25">
      <c r="A42" s="26" t="s">
        <v>73</v>
      </c>
      <c r="B42" s="62" t="s">
        <v>74</v>
      </c>
      <c r="C42" s="63"/>
      <c r="D42" s="63"/>
      <c r="E42" s="63"/>
      <c r="F42" s="28"/>
      <c r="G42" s="29"/>
      <c r="H42" s="30"/>
      <c r="I42" s="30">
        <v>8977500</v>
      </c>
      <c r="J42" s="105">
        <v>8977500</v>
      </c>
    </row>
    <row r="43" spans="1:12" ht="15" customHeight="1" thickBot="1" x14ac:dyDescent="0.25">
      <c r="A43" s="106" t="s">
        <v>75</v>
      </c>
      <c r="B43" s="65" t="s">
        <v>76</v>
      </c>
      <c r="C43" s="99"/>
      <c r="D43" s="99"/>
      <c r="E43" s="99"/>
      <c r="F43" s="68"/>
      <c r="G43" s="75">
        <f>SUM(G39:G39)</f>
        <v>0</v>
      </c>
      <c r="H43" s="76">
        <f>SUM(H39:H42)</f>
        <v>1909132</v>
      </c>
      <c r="I43" s="76">
        <f>SUM(I39:I42)</f>
        <v>11020588</v>
      </c>
      <c r="J43" s="107">
        <f>SUM(J39:J42)</f>
        <v>11551537</v>
      </c>
    </row>
    <row r="44" spans="1:12" ht="15" customHeight="1" thickBot="1" x14ac:dyDescent="0.25">
      <c r="A44" s="108" t="s">
        <v>77</v>
      </c>
      <c r="B44" s="109"/>
      <c r="C44" s="109"/>
      <c r="D44" s="109"/>
      <c r="E44" s="109"/>
      <c r="F44" s="110"/>
      <c r="G44" s="111">
        <f>G22+G27+G29+G38</f>
        <v>60001189</v>
      </c>
      <c r="H44" s="112">
        <f>H22+H27+H29+H38+H43</f>
        <v>61910321</v>
      </c>
      <c r="I44" s="112">
        <f>I22+I27+I29+I38+I43</f>
        <v>71021777</v>
      </c>
      <c r="J44" s="113">
        <f>J22+J27+J29+J38+J43</f>
        <v>73129648</v>
      </c>
    </row>
    <row r="45" spans="1:12" ht="13.5" thickTop="1" x14ac:dyDescent="0.2"/>
  </sheetData>
  <sheetProtection selectLockedCells="1" selectUnlockedCells="1"/>
  <mergeCells count="9">
    <mergeCell ref="B30:F30"/>
    <mergeCell ref="B36:C36"/>
    <mergeCell ref="A44:F44"/>
    <mergeCell ref="A4:J4"/>
    <mergeCell ref="A5:J5"/>
    <mergeCell ref="B8:F8"/>
    <mergeCell ref="B9:F9"/>
    <mergeCell ref="B10:D10"/>
    <mergeCell ref="B11:E11"/>
  </mergeCells>
  <pageMargins left="0.74791666666666667" right="0.74791666666666667" top="0.98402777777777772" bottom="0.98402777777777772" header="0.51180555555555551" footer="0.51180555555555551"/>
  <pageSetup paperSize="9" scale="84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11.sz. melléklet</vt:lpstr>
      <vt:lpstr>'11.sz.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2018-04-04T08:03:04Z</dcterms:created>
  <dcterms:modified xsi:type="dcterms:W3CDTF">2018-04-04T08:03:16Z</dcterms:modified>
</cp:coreProperties>
</file>