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7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4" i="1" l="1"/>
  <c r="E83" i="1"/>
  <c r="E81" i="1"/>
  <c r="E80" i="1"/>
  <c r="E79" i="1"/>
  <c r="D79" i="1"/>
  <c r="C79" i="1"/>
  <c r="B79" i="1"/>
  <c r="E78" i="1"/>
  <c r="E77" i="1"/>
  <c r="D76" i="1"/>
  <c r="D84" i="1" s="1"/>
  <c r="C76" i="1"/>
  <c r="C84" i="1" s="1"/>
  <c r="B76" i="1"/>
  <c r="E76" i="1" s="1"/>
  <c r="D75" i="1"/>
  <c r="C75" i="1"/>
  <c r="B75" i="1"/>
  <c r="E74" i="1"/>
  <c r="E73" i="1"/>
  <c r="E72" i="1"/>
  <c r="E71" i="1"/>
  <c r="E70" i="1"/>
  <c r="E75" i="1" s="1"/>
  <c r="D69" i="1"/>
  <c r="E68" i="1"/>
  <c r="D67" i="1"/>
  <c r="C67" i="1"/>
  <c r="B67" i="1"/>
  <c r="E66" i="1"/>
  <c r="E67" i="1" s="1"/>
  <c r="E65" i="1"/>
  <c r="D63" i="1"/>
  <c r="C63" i="1"/>
  <c r="B63" i="1"/>
  <c r="E62" i="1"/>
  <c r="E61" i="1"/>
  <c r="E60" i="1"/>
  <c r="E63" i="1" s="1"/>
  <c r="D58" i="1"/>
  <c r="C58" i="1"/>
  <c r="B58" i="1"/>
  <c r="E57" i="1"/>
  <c r="E58" i="1" s="1"/>
  <c r="D54" i="1"/>
  <c r="C54" i="1"/>
  <c r="C69" i="1" s="1"/>
  <c r="C85" i="1" s="1"/>
  <c r="B54" i="1"/>
  <c r="B69" i="1" s="1"/>
  <c r="B85" i="1" s="1"/>
  <c r="E53" i="1"/>
  <c r="E54" i="1" s="1"/>
  <c r="E69" i="1" s="1"/>
  <c r="D47" i="1"/>
  <c r="C47" i="1"/>
  <c r="B47" i="1"/>
  <c r="E45" i="1"/>
  <c r="E44" i="1"/>
  <c r="E43" i="1"/>
  <c r="E47" i="1" s="1"/>
  <c r="D41" i="1"/>
  <c r="C41" i="1"/>
  <c r="B41" i="1"/>
  <c r="C40" i="1"/>
  <c r="E40" i="1" s="1"/>
  <c r="E39" i="1"/>
  <c r="E38" i="1"/>
  <c r="D36" i="1"/>
  <c r="C36" i="1"/>
  <c r="C42" i="1" s="1"/>
  <c r="B36" i="1"/>
  <c r="E35" i="1"/>
  <c r="E36" i="1" s="1"/>
  <c r="D33" i="1"/>
  <c r="D42" i="1" s="1"/>
  <c r="C33" i="1"/>
  <c r="E32" i="1"/>
  <c r="E31" i="1"/>
  <c r="E33" i="1" s="1"/>
  <c r="B31" i="1"/>
  <c r="B33" i="1" s="1"/>
  <c r="B42" i="1" s="1"/>
  <c r="E28" i="1"/>
  <c r="C27" i="1"/>
  <c r="E27" i="1" s="1"/>
  <c r="D26" i="1"/>
  <c r="B26" i="1"/>
  <c r="E25" i="1"/>
  <c r="C24" i="1"/>
  <c r="E24" i="1" s="1"/>
  <c r="E23" i="1"/>
  <c r="C22" i="1"/>
  <c r="E22" i="1" s="1"/>
  <c r="E26" i="1" s="1"/>
  <c r="D20" i="1"/>
  <c r="C20" i="1"/>
  <c r="B20" i="1"/>
  <c r="E19" i="1"/>
  <c r="E20" i="1" s="1"/>
  <c r="E18" i="1"/>
  <c r="D17" i="1"/>
  <c r="C17" i="1"/>
  <c r="B17" i="1"/>
  <c r="E16" i="1"/>
  <c r="E15" i="1"/>
  <c r="E17" i="1" s="1"/>
  <c r="D13" i="1"/>
  <c r="C13" i="1"/>
  <c r="B13" i="1"/>
  <c r="E12" i="1"/>
  <c r="E11" i="1"/>
  <c r="E13" i="1" s="1"/>
  <c r="D9" i="1"/>
  <c r="D29" i="1" s="1"/>
  <c r="D48" i="1" s="1"/>
  <c r="C9" i="1"/>
  <c r="B9" i="1"/>
  <c r="B29" i="1" s="1"/>
  <c r="B48" i="1" s="1"/>
  <c r="E8" i="1"/>
  <c r="E7" i="1"/>
  <c r="E9" i="1" s="1"/>
  <c r="E29" i="1" l="1"/>
  <c r="E42" i="1"/>
  <c r="E41" i="1"/>
  <c r="E85" i="1"/>
  <c r="D85" i="1"/>
  <c r="E84" i="1"/>
  <c r="C26" i="1"/>
  <c r="C29" i="1" s="1"/>
  <c r="C48" i="1" s="1"/>
  <c r="E48" i="1" l="1"/>
</calcChain>
</file>

<file path=xl/sharedStrings.xml><?xml version="1.0" encoding="utf-8"?>
<sst xmlns="http://schemas.openxmlformats.org/spreadsheetml/2006/main" count="91" uniqueCount="71">
  <si>
    <t>Belföldi értékpapírok kiadásai</t>
  </si>
  <si>
    <t>Belföldi értékpapírok bevételei</t>
  </si>
  <si>
    <t>Felsőörs község Önkormányzata</t>
  </si>
  <si>
    <t>Finanszírozási kiadások összesen</t>
  </si>
  <si>
    <t>Finanszírozási bevételek összesen</t>
  </si>
  <si>
    <t xml:space="preserve"> költségvetés bevételeinek és kiadásainak megbontása - kötelező, önként vállalt, állami feladatok szerint</t>
  </si>
  <si>
    <t>MEGNEVEZÉS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</si>
  <si>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</si>
  <si>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</si>
  <si>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</si>
  <si>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</si>
  <si>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</si>
  <si>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</si>
  <si>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</si>
  <si>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</si>
  <si>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</si>
  <si>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</si>
  <si>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</si>
  <si>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</si>
  <si>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</si>
  <si>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</si>
  <si>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</si>
  <si>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</si>
  <si>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</si>
  <si>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</si>
  <si>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</si>
  <si>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</si>
  <si>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</si>
  <si>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</si>
  <si>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</si>
  <si>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</si>
  <si>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</si>
  <si>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</si>
  <si>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</si>
  <si>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</si>
  <si>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</si>
  <si>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</si>
  <si>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Államháztartáson belüli megelőlegezés visszafizetés</t>
  </si>
  <si>
    <t>Pénzeszköz betét elhelyezés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</si>
  <si>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</si>
  <si>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</si>
  <si>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</si>
  <si>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</si>
  <si>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</si>
  <si>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</si>
  <si>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</si>
  <si>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</si>
  <si>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</si>
  <si>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</si>
  <si>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</si>
  <si>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</si>
  <si>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</si>
  <si>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</si>
  <si>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</si>
  <si>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</si>
  <si>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</si>
  <si>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</si>
  <si>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</si>
  <si>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</si>
  <si>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</si>
  <si>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ÁH-n belüli megelőlegezések</t>
  </si>
  <si>
    <t>Betétek megszüntetése</t>
  </si>
  <si>
    <t>BEVÉTELEK MINDÖSSZESEN</t>
  </si>
  <si>
    <t>2018. évi költségvetés (Ft)</t>
  </si>
  <si>
    <t>17. melléklet a  4/2018.(II.28.)önkormányzati rendelethez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</si>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</sst>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sz val="12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</cellStyleXfs>
  <cellXfs count="7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3" fillId="0" borderId="0" xfId="0" applyFont="1" applyAlignment="1"/>
    <xf numFmtId="0" fontId="7" fillId="0" borderId="0" xfId="0" applyFont="1"/>
    <xf numFmtId="0" fontId="6" fillId="0" borderId="9" xfId="0" applyFont="1" applyBorder="1" applyAlignment="1">
      <alignment horizontal="justify"/>
    </xf>
    <xf numFmtId="0" fontId="7" fillId="0" borderId="13" xfId="0" applyFont="1" applyBorder="1"/>
    <xf numFmtId="0" fontId="9" fillId="0" borderId="14" xfId="0" applyFont="1" applyBorder="1"/>
    <xf numFmtId="0" fontId="8" fillId="0" borderId="10" xfId="0" applyFont="1" applyBorder="1" applyAlignment="1">
      <alignment horizontal="justify"/>
    </xf>
    <xf numFmtId="3" fontId="7" fillId="0" borderId="15" xfId="0" applyNumberFormat="1" applyFont="1" applyBorder="1"/>
    <xf numFmtId="3" fontId="9" fillId="0" borderId="16" xfId="0" applyNumberFormat="1" applyFont="1" applyBorder="1"/>
    <xf numFmtId="0" fontId="6" fillId="0" borderId="10" xfId="0" applyFont="1" applyBorder="1" applyAlignment="1">
      <alignment horizontal="justify"/>
    </xf>
    <xf numFmtId="3" fontId="9" fillId="0" borderId="15" xfId="0" applyNumberFormat="1" applyFont="1" applyBorder="1"/>
    <xf numFmtId="0" fontId="7" fillId="0" borderId="15" xfId="0" applyFont="1" applyBorder="1"/>
    <xf numFmtId="0" fontId="9" fillId="0" borderId="16" xfId="0" applyFont="1" applyBorder="1"/>
    <xf numFmtId="3" fontId="7" fillId="0" borderId="0" xfId="0" applyNumberFormat="1" applyFont="1"/>
    <xf numFmtId="0" fontId="9" fillId="0" borderId="15" xfId="0" applyFont="1" applyBorder="1"/>
    <xf numFmtId="0" fontId="8" fillId="0" borderId="2" xfId="0" applyFont="1" applyFill="1" applyBorder="1" applyAlignment="1">
      <alignment horizontal="justify"/>
    </xf>
    <xf numFmtId="0" fontId="6" fillId="0" borderId="10" xfId="0" applyFont="1" applyBorder="1" applyAlignment="1">
      <alignment horizontal="justify" wrapText="1"/>
    </xf>
    <xf numFmtId="3" fontId="9" fillId="0" borderId="15" xfId="0" applyNumberFormat="1" applyFont="1" applyBorder="1" applyAlignment="1">
      <alignment wrapText="1"/>
    </xf>
    <xf numFmtId="3" fontId="9" fillId="0" borderId="16" xfId="0" applyNumberFormat="1" applyFont="1" applyBorder="1" applyAlignment="1">
      <alignment wrapText="1"/>
    </xf>
    <xf numFmtId="0" fontId="6" fillId="2" borderId="10" xfId="0" applyFont="1" applyFill="1" applyBorder="1"/>
    <xf numFmtId="3" fontId="9" fillId="2" borderId="15" xfId="0" applyNumberFormat="1" applyFont="1" applyFill="1" applyBorder="1"/>
    <xf numFmtId="3" fontId="9" fillId="2" borderId="16" xfId="0" applyNumberFormat="1" applyFont="1" applyFill="1" applyBorder="1"/>
    <xf numFmtId="0" fontId="8" fillId="0" borderId="2" xfId="0" applyFont="1" applyBorder="1" applyAlignment="1">
      <alignment horizontal="justify"/>
    </xf>
    <xf numFmtId="3" fontId="1" fillId="0" borderId="15" xfId="0" applyNumberFormat="1" applyFont="1" applyFill="1" applyBorder="1"/>
    <xf numFmtId="3" fontId="7" fillId="0" borderId="21" xfId="0" applyNumberFormat="1" applyFont="1" applyBorder="1"/>
    <xf numFmtId="0" fontId="10" fillId="0" borderId="0" xfId="0" applyFont="1"/>
    <xf numFmtId="0" fontId="6" fillId="0" borderId="10" xfId="0" applyFont="1" applyBorder="1" applyAlignment="1">
      <alignment wrapText="1"/>
    </xf>
    <xf numFmtId="0" fontId="6" fillId="0" borderId="10" xfId="0" applyFont="1" applyFill="1" applyBorder="1" applyAlignment="1">
      <alignment wrapText="1"/>
    </xf>
    <xf numFmtId="3" fontId="9" fillId="0" borderId="15" xfId="0" applyNumberFormat="1" applyFont="1" applyFill="1" applyBorder="1"/>
    <xf numFmtId="3" fontId="9" fillId="0" borderId="17" xfId="0" applyNumberFormat="1" applyFont="1" applyFill="1" applyBorder="1"/>
    <xf numFmtId="0" fontId="6" fillId="0" borderId="2" xfId="0" applyFont="1" applyFill="1" applyBorder="1" applyAlignment="1">
      <alignment wrapText="1"/>
    </xf>
    <xf numFmtId="3" fontId="9" fillId="0" borderId="18" xfId="0" applyNumberFormat="1" applyFont="1" applyBorder="1"/>
    <xf numFmtId="0" fontId="6" fillId="2" borderId="8" xfId="0" applyFont="1" applyFill="1" applyBorder="1" applyAlignment="1">
      <alignment wrapText="1"/>
    </xf>
    <xf numFmtId="3" fontId="6" fillId="2" borderId="17" xfId="0" applyNumberFormat="1" applyFont="1" applyFill="1" applyBorder="1" applyAlignment="1">
      <alignment wrapText="1"/>
    </xf>
    <xf numFmtId="3" fontId="6" fillId="2" borderId="18" xfId="0" applyNumberFormat="1" applyFont="1" applyFill="1" applyBorder="1" applyAlignment="1">
      <alignment wrapText="1"/>
    </xf>
    <xf numFmtId="0" fontId="6" fillId="0" borderId="0" xfId="0" applyFont="1" applyFill="1" applyBorder="1"/>
    <xf numFmtId="0" fontId="8" fillId="0" borderId="0" xfId="0" applyFont="1"/>
    <xf numFmtId="3" fontId="9" fillId="0" borderId="0" xfId="0" applyNumberFormat="1" applyFont="1" applyBorder="1"/>
    <xf numFmtId="0" fontId="6" fillId="0" borderId="10" xfId="0" applyFont="1" applyFill="1" applyBorder="1" applyAlignment="1">
      <alignment horizontal="justify"/>
    </xf>
    <xf numFmtId="0" fontId="6" fillId="0" borderId="3" xfId="0" applyFont="1" applyFill="1" applyBorder="1" applyAlignment="1">
      <alignment wrapText="1"/>
    </xf>
    <xf numFmtId="3" fontId="9" fillId="0" borderId="0" xfId="0" applyNumberFormat="1" applyFont="1" applyFill="1" applyBorder="1"/>
    <xf numFmtId="3" fontId="9" fillId="0" borderId="11" xfId="0" applyNumberFormat="1" applyFont="1" applyBorder="1"/>
    <xf numFmtId="3" fontId="6" fillId="0" borderId="0" xfId="0" applyNumberFormat="1" applyFont="1" applyFill="1" applyBorder="1" applyAlignment="1">
      <alignment wrapText="1"/>
    </xf>
    <xf numFmtId="0" fontId="8" fillId="0" borderId="10" xfId="0" applyFont="1" applyFill="1" applyBorder="1" applyAlignment="1">
      <alignment horizontal="justify"/>
    </xf>
    <xf numFmtId="3" fontId="7" fillId="0" borderId="16" xfId="0" applyNumberFormat="1" applyFont="1" applyBorder="1"/>
    <xf numFmtId="0" fontId="6" fillId="2" borderId="10" xfId="0" applyFont="1" applyFill="1" applyBorder="1" applyAlignment="1">
      <alignment wrapText="1"/>
    </xf>
    <xf numFmtId="3" fontId="7" fillId="0" borderId="17" xfId="0" applyNumberFormat="1" applyFont="1" applyBorder="1"/>
    <xf numFmtId="3" fontId="9" fillId="0" borderId="17" xfId="0" applyNumberFormat="1" applyFont="1" applyBorder="1"/>
    <xf numFmtId="3" fontId="9" fillId="0" borderId="16" xfId="0" applyNumberFormat="1" applyFont="1" applyFill="1" applyBorder="1"/>
    <xf numFmtId="0" fontId="6" fillId="2" borderId="2" xfId="0" applyFont="1" applyFill="1" applyBorder="1" applyAlignment="1">
      <alignment wrapText="1"/>
    </xf>
    <xf numFmtId="3" fontId="6" fillId="2" borderId="11" xfId="0" applyNumberFormat="1" applyFont="1" applyFill="1" applyBorder="1" applyAlignment="1">
      <alignment wrapText="1"/>
    </xf>
    <xf numFmtId="3" fontId="6" fillId="2" borderId="15" xfId="0" applyNumberFormat="1" applyFont="1" applyFill="1" applyBorder="1" applyAlignment="1">
      <alignment wrapText="1"/>
    </xf>
    <xf numFmtId="3" fontId="6" fillId="2" borderId="16" xfId="0" applyNumberFormat="1" applyFont="1" applyFill="1" applyBorder="1" applyAlignment="1">
      <alignment wrapText="1"/>
    </xf>
    <xf numFmtId="0" fontId="11" fillId="0" borderId="0" xfId="0" applyFont="1"/>
    <xf numFmtId="0" fontId="6" fillId="0" borderId="0" xfId="0" applyFont="1" applyFill="1" applyBorder="1" applyAlignment="1">
      <alignment horizontal="justify"/>
    </xf>
    <xf numFmtId="0" fontId="8" fillId="0" borderId="0" xfId="0" applyFont="1" applyFill="1" applyBorder="1" applyAlignment="1">
      <alignment horizontal="justify"/>
    </xf>
    <xf numFmtId="3" fontId="7" fillId="0" borderId="0" xfId="0" applyNumberFormat="1" applyFont="1" applyFill="1" applyBorder="1"/>
    <xf numFmtId="0" fontId="9" fillId="0" borderId="0" xfId="0" applyFont="1"/>
    <xf numFmtId="3" fontId="9" fillId="0" borderId="0" xfId="0" applyNumberFormat="1" applyFont="1"/>
    <xf numFmtId="0" fontId="6" fillId="0" borderId="0" xfId="0" applyFont="1" applyFill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3" borderId="5" xfId="0" applyFont="1" applyFill="1" applyBorder="1"/>
    <xf numFmtId="3" fontId="12" fillId="3" borderId="6" xfId="0" applyNumberFormat="1" applyFont="1" applyFill="1" applyBorder="1"/>
    <xf numFmtId="3" fontId="12" fillId="3" borderId="7" xfId="0" applyNumberFormat="1" applyFont="1" applyFill="1" applyBorder="1"/>
    <xf numFmtId="0" fontId="6" fillId="0" borderId="3" xfId="0" applyFont="1" applyBorder="1" applyAlignment="1">
      <alignment vertical="center" wrapText="1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9" xfId="0" applyFont="1" applyFill="1" applyBorder="1" applyAlignment="1">
      <alignment horizontal="justify"/>
    </xf>
    <xf numFmtId="0" fontId="9" fillId="0" borderId="12" xfId="0" applyFont="1" applyBorder="1"/>
    <xf numFmtId="0" fontId="6" fillId="3" borderId="22" xfId="0" applyFont="1" applyFill="1" applyBorder="1"/>
    <xf numFmtId="3" fontId="12" fillId="3" borderId="23" xfId="0" applyNumberFormat="1" applyFont="1" applyFill="1" applyBorder="1"/>
    <xf numFmtId="3" fontId="12" fillId="3" borderId="20" xfId="0" applyNumberFormat="1" applyFont="1" applyFill="1" applyBorder="1"/>
  </cellXfs>
  <cellStyles count="11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4" xfId="9"/>
    <cellStyle name="Normál 5" xfId="2"/>
    <cellStyle name="Normál 6" xfId="5"/>
    <cellStyle name="Normál 7" xfId="10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6">
          <cell r="F76">
            <v>2927098</v>
          </cell>
        </row>
      </sheetData>
      <sheetData sheetId="13">
        <row r="12">
          <cell r="D12">
            <v>600000</v>
          </cell>
        </row>
        <row r="42">
          <cell r="D42">
            <v>3530297</v>
          </cell>
        </row>
      </sheetData>
      <sheetData sheetId="14">
        <row r="74">
          <cell r="G74">
            <v>300000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topLeftCell="A10" workbookViewId="0">
      <selection activeCell="A42" sqref="A42"/>
    </sheetView>
  </sheetViews>
  <sheetFormatPr defaultRowHeight="15" x14ac:dyDescent="0.25"/>
  <cols>
    <col min="1" max="1" width="80.42578125" customWidth="1"/>
    <col min="2" max="5" width="20.7109375" style="1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5">
      <c r="A1" s="3" t="s">
        <v>2</v>
      </c>
      <c r="B1" s="3"/>
      <c r="C1" s="3"/>
      <c r="D1" s="3"/>
      <c r="E1" s="3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3">
      <c r="A2" s="3" t="s">
        <v>5</v>
      </c>
      <c r="B2" s="3"/>
      <c r="C2" s="3"/>
      <c r="D2" s="3"/>
      <c r="E2" s="3"/>
      <c r="F2" s="6"/>
      <c r="G2" s="6"/>
      <c r="H2" s="6"/>
    </row>
    <row r="3" spans="1:14" ht="15.75" x14ac:dyDescent="0.3">
      <c r="A3" s="3" t="s">
        <v>63</v>
      </c>
      <c r="B3" s="3"/>
      <c r="C3" s="3"/>
      <c r="D3" s="3"/>
      <c r="E3" s="3"/>
      <c r="F3" s="6"/>
      <c r="G3" s="6"/>
      <c r="H3" s="6"/>
    </row>
    <row r="4" spans="1:14" ht="16.5" thickBot="1" x14ac:dyDescent="0.35">
      <c r="A4" s="4" t="s">
        <v>64</v>
      </c>
      <c r="B4" s="4"/>
      <c r="C4" s="4"/>
      <c r="D4" s="4"/>
      <c r="E4" s="4"/>
      <c r="F4" s="6"/>
      <c r="G4" s="6"/>
      <c r="H4" s="6"/>
      <c r="I4" s="6"/>
      <c r="J4" s="6"/>
    </row>
    <row r="5" spans="1:14" ht="26.25" thickBot="1" x14ac:dyDescent="0.35">
      <c r="A5" s="64" t="s">
        <v>6</v>
      </c>
      <c r="B5" s="65" t="s">
        <v>7</v>
      </c>
      <c r="C5" s="65" t="s">
        <v>8</v>
      </c>
      <c r="D5" s="65" t="s">
        <v>9</v>
      </c>
      <c r="E5" s="66" t="s">
        <v>10</v>
      </c>
      <c r="F5" s="6"/>
      <c r="G5" s="6"/>
      <c r="H5" s="6"/>
      <c r="I5" s="6"/>
      <c r="J5" s="6"/>
    </row>
    <row r="6" spans="1:14" ht="16.5" x14ac:dyDescent="0.3">
      <c r="A6" s="7" t="s">
        <v>11</v>
      </c>
      <c r="B6" s="8"/>
      <c r="C6" s="8"/>
      <c r="D6" s="8"/>
      <c r="E6" s="9"/>
      <c r="F6" s="6"/>
      <c r="G6" s="6"/>
      <c r="H6" s="6"/>
      <c r="I6" s="6"/>
      <c r="J6" s="6"/>
    </row>
    <row r="7" spans="1:14" ht="16.5" x14ac:dyDescent="0.3">
      <c r="A7" s="10" t="s">
        <v>12</v>
      </c>
      <c r="B7" s="11">
        <v>30075766</v>
      </c>
      <c r="C7" s="11"/>
      <c r="D7" s="11"/>
      <c r="E7" s="12">
        <f>SUM(B7:D7)</f>
        <v>30075766</v>
      </c>
      <c r="F7" s="6"/>
      <c r="G7" s="6"/>
      <c r="H7" s="6"/>
      <c r="I7" s="6"/>
      <c r="J7" s="6"/>
    </row>
    <row r="8" spans="1:14" ht="16.5" x14ac:dyDescent="0.3">
      <c r="A8" s="10" t="s">
        <v>13</v>
      </c>
      <c r="B8" s="11">
        <v>42453803</v>
      </c>
      <c r="C8" s="11"/>
      <c r="D8" s="11"/>
      <c r="E8" s="12">
        <f>SUM(B8:D8)</f>
        <v>42453803</v>
      </c>
      <c r="F8" s="6"/>
      <c r="G8" s="6"/>
      <c r="H8" s="6"/>
      <c r="I8" s="6"/>
      <c r="J8" s="6"/>
    </row>
    <row r="9" spans="1:14" ht="16.5" x14ac:dyDescent="0.3">
      <c r="A9" s="13" t="s">
        <v>14</v>
      </c>
      <c r="B9" s="14">
        <f>SUM(B7:B8)</f>
        <v>72529569</v>
      </c>
      <c r="C9" s="14">
        <f>SUM(C7:C8)</f>
        <v>0</v>
      </c>
      <c r="D9" s="14">
        <f>SUM(D7:D8)</f>
        <v>0</v>
      </c>
      <c r="E9" s="12">
        <f>SUM(E7:E8)</f>
        <v>72529569</v>
      </c>
      <c r="F9" s="6"/>
      <c r="G9" s="6"/>
      <c r="H9" s="6"/>
      <c r="I9" s="6"/>
      <c r="J9" s="6"/>
    </row>
    <row r="10" spans="1:14" ht="16.5" customHeight="1" x14ac:dyDescent="0.3">
      <c r="A10" s="13" t="s">
        <v>15</v>
      </c>
      <c r="B10" s="15"/>
      <c r="C10" s="15"/>
      <c r="D10" s="15"/>
      <c r="E10" s="16"/>
      <c r="F10" s="6"/>
      <c r="G10" s="6"/>
      <c r="H10" s="6"/>
      <c r="I10" s="6"/>
      <c r="J10" s="6"/>
    </row>
    <row r="11" spans="1:14" ht="16.5" x14ac:dyDescent="0.3">
      <c r="A11" s="10" t="s">
        <v>12</v>
      </c>
      <c r="B11" s="11">
        <v>5538831</v>
      </c>
      <c r="C11" s="11"/>
      <c r="D11" s="11"/>
      <c r="E11" s="12">
        <f>SUM(B11:D11)</f>
        <v>5538831</v>
      </c>
      <c r="F11" s="6"/>
      <c r="G11" s="6"/>
      <c r="H11" s="6"/>
      <c r="I11" s="6"/>
      <c r="J11" s="6"/>
    </row>
    <row r="12" spans="1:14" ht="16.5" x14ac:dyDescent="0.3">
      <c r="A12" s="10" t="s">
        <v>13</v>
      </c>
      <c r="B12" s="11">
        <v>8713210</v>
      </c>
      <c r="C12" s="11"/>
      <c r="D12" s="11"/>
      <c r="E12" s="12">
        <f>SUM(B12:D12)</f>
        <v>8713210</v>
      </c>
      <c r="F12" s="6"/>
      <c r="G12" s="6"/>
      <c r="H12" s="6"/>
      <c r="I12" s="6"/>
      <c r="J12" s="6"/>
    </row>
    <row r="13" spans="1:14" ht="17.25" customHeight="1" x14ac:dyDescent="0.3">
      <c r="A13" s="13" t="s">
        <v>16</v>
      </c>
      <c r="B13" s="14">
        <f>SUM(B11:B12)</f>
        <v>14252041</v>
      </c>
      <c r="C13" s="14">
        <f>SUM(C11:C12)</f>
        <v>0</v>
      </c>
      <c r="D13" s="14">
        <f>SUM(D11:D12)</f>
        <v>0</v>
      </c>
      <c r="E13" s="12">
        <f>SUM(E11:E12)</f>
        <v>14252041</v>
      </c>
      <c r="F13" s="6"/>
      <c r="G13" s="6"/>
      <c r="H13" s="6"/>
      <c r="I13" s="6"/>
      <c r="J13" s="6"/>
    </row>
    <row r="14" spans="1:14" ht="16.5" x14ac:dyDescent="0.3">
      <c r="A14" s="13" t="s">
        <v>17</v>
      </c>
      <c r="B14" s="15"/>
      <c r="C14" s="15"/>
      <c r="D14" s="15"/>
      <c r="E14" s="16"/>
      <c r="F14" s="6"/>
      <c r="G14" s="6"/>
      <c r="H14" s="6"/>
      <c r="I14" s="6"/>
      <c r="J14" s="6"/>
    </row>
    <row r="15" spans="1:14" ht="16.5" x14ac:dyDescent="0.3">
      <c r="A15" s="10" t="s">
        <v>12</v>
      </c>
      <c r="B15" s="11">
        <v>75943946</v>
      </c>
      <c r="C15" s="11">
        <v>534670</v>
      </c>
      <c r="D15" s="11"/>
      <c r="E15" s="12">
        <f>SUM(B15:D15)</f>
        <v>76478616</v>
      </c>
      <c r="F15" s="6"/>
      <c r="G15" s="6"/>
      <c r="H15" s="6"/>
      <c r="I15" s="6"/>
      <c r="J15" s="6"/>
    </row>
    <row r="16" spans="1:14" ht="16.5" x14ac:dyDescent="0.3">
      <c r="A16" s="10" t="s">
        <v>13</v>
      </c>
      <c r="B16" s="11">
        <v>16559454</v>
      </c>
      <c r="C16" s="11"/>
      <c r="D16" s="11"/>
      <c r="E16" s="12">
        <f>SUM(B16:D16)</f>
        <v>16559454</v>
      </c>
      <c r="F16" s="6"/>
      <c r="G16" s="6"/>
      <c r="H16" s="6"/>
      <c r="I16" s="6"/>
      <c r="J16" s="6"/>
    </row>
    <row r="17" spans="1:10" ht="16.5" x14ac:dyDescent="0.3">
      <c r="A17" s="13" t="s">
        <v>18</v>
      </c>
      <c r="B17" s="14">
        <f>SUM(B15:B16)</f>
        <v>92503400</v>
      </c>
      <c r="C17" s="14">
        <f>SUM(C15:C16)</f>
        <v>534670</v>
      </c>
      <c r="D17" s="14">
        <f>SUM(D15:D16)</f>
        <v>0</v>
      </c>
      <c r="E17" s="12">
        <f>SUM(E15:E16)</f>
        <v>93038070</v>
      </c>
      <c r="F17" s="6"/>
      <c r="G17" s="17"/>
      <c r="H17" s="6"/>
      <c r="I17" s="6"/>
      <c r="J17" s="6"/>
    </row>
    <row r="18" spans="1:10" ht="16.5" x14ac:dyDescent="0.3">
      <c r="A18" s="13" t="s">
        <v>19</v>
      </c>
      <c r="B18" s="15"/>
      <c r="C18" s="15"/>
      <c r="D18" s="15"/>
      <c r="E18" s="16">
        <f>SUM(B18:D18)</f>
        <v>0</v>
      </c>
      <c r="F18" s="6"/>
      <c r="G18" s="6"/>
      <c r="H18" s="6"/>
      <c r="I18" s="6"/>
      <c r="J18" s="6"/>
    </row>
    <row r="19" spans="1:10" ht="16.5" x14ac:dyDescent="0.3">
      <c r="A19" s="10" t="s">
        <v>12</v>
      </c>
      <c r="B19" s="11"/>
      <c r="C19" s="11">
        <v>3650000</v>
      </c>
      <c r="D19" s="11"/>
      <c r="E19" s="12">
        <f>SUM(B19:D19)</f>
        <v>3650000</v>
      </c>
      <c r="F19" s="6"/>
      <c r="G19" s="6"/>
      <c r="H19" s="6"/>
      <c r="I19" s="6"/>
      <c r="J19" s="6"/>
    </row>
    <row r="20" spans="1:10" ht="16.5" x14ac:dyDescent="0.3">
      <c r="A20" s="13" t="s">
        <v>20</v>
      </c>
      <c r="B20" s="14">
        <f>SUM(B19:B19)</f>
        <v>0</v>
      </c>
      <c r="C20" s="14">
        <f>SUM(C19:C19)</f>
        <v>3650000</v>
      </c>
      <c r="D20" s="14">
        <f>SUM(D19:D19)</f>
        <v>0</v>
      </c>
      <c r="E20" s="12">
        <f>SUM(E19:E19)</f>
        <v>3650000</v>
      </c>
      <c r="F20" s="6"/>
      <c r="G20" s="6"/>
      <c r="H20" s="6"/>
      <c r="I20" s="6"/>
      <c r="J20" s="6"/>
    </row>
    <row r="21" spans="1:10" ht="16.5" x14ac:dyDescent="0.3">
      <c r="A21" s="13" t="s">
        <v>21</v>
      </c>
      <c r="B21" s="18"/>
      <c r="C21" s="18"/>
      <c r="D21" s="18"/>
      <c r="E21" s="16"/>
      <c r="F21" s="6"/>
      <c r="G21" s="6"/>
      <c r="H21" s="6"/>
      <c r="I21" s="6"/>
      <c r="J21" s="6"/>
    </row>
    <row r="22" spans="1:10" ht="16.5" x14ac:dyDescent="0.3">
      <c r="A22" s="19" t="s">
        <v>65</v>
      </c>
      <c r="B22" s="11">
        <v>13645245</v>
      </c>
      <c r="C22" s="11">
        <f>1644166+'[1]8.mell'!D12</f>
        <v>2244166</v>
      </c>
      <c r="D22" s="11"/>
      <c r="E22" s="12">
        <f>SUM(B22:D22)</f>
        <v>15889411</v>
      </c>
      <c r="F22" s="6"/>
      <c r="G22" s="6"/>
      <c r="H22" s="6"/>
      <c r="I22" s="6"/>
      <c r="J22" s="6"/>
    </row>
    <row r="23" spans="1:10" ht="16.5" x14ac:dyDescent="0.3">
      <c r="A23" s="19" t="s">
        <v>66</v>
      </c>
      <c r="B23" s="11"/>
      <c r="C23" s="11"/>
      <c r="D23" s="11"/>
      <c r="E23" s="12">
        <f>SUM(B23:D23)</f>
        <v>0</v>
      </c>
      <c r="F23" s="6"/>
      <c r="G23" s="6"/>
      <c r="H23" s="6"/>
      <c r="I23" s="6"/>
      <c r="J23" s="6"/>
    </row>
    <row r="24" spans="1:10" ht="16.5" x14ac:dyDescent="0.3">
      <c r="A24" s="19" t="s">
        <v>67</v>
      </c>
      <c r="B24" s="11"/>
      <c r="C24" s="11">
        <f>'[1]8.mell'!D42</f>
        <v>3530297</v>
      </c>
      <c r="D24" s="11"/>
      <c r="E24" s="12">
        <f>SUM(B24:D24)</f>
        <v>3530297</v>
      </c>
      <c r="F24" s="6"/>
      <c r="G24" s="6"/>
      <c r="H24" s="6"/>
      <c r="I24" s="6"/>
      <c r="J24" s="6"/>
    </row>
    <row r="25" spans="1:10" ht="16.5" x14ac:dyDescent="0.3">
      <c r="A25" s="19" t="s">
        <v>68</v>
      </c>
      <c r="B25" s="11"/>
      <c r="C25" s="11"/>
      <c r="D25" s="11"/>
      <c r="E25" s="12">
        <f>SUM(B25:D25)</f>
        <v>0</v>
      </c>
      <c r="F25" s="6"/>
      <c r="G25" s="6"/>
      <c r="H25" s="6"/>
      <c r="I25" s="6"/>
      <c r="J25" s="6"/>
    </row>
    <row r="26" spans="1:10" ht="16.5" x14ac:dyDescent="0.3">
      <c r="A26" s="13" t="s">
        <v>22</v>
      </c>
      <c r="B26" s="14">
        <f>SUM(B22:B25)</f>
        <v>13645245</v>
      </c>
      <c r="C26" s="14">
        <f>SUM(C22:C25)</f>
        <v>5774463</v>
      </c>
      <c r="D26" s="14">
        <f>SUM(D22:D25)</f>
        <v>0</v>
      </c>
      <c r="E26" s="12">
        <f>SUM(E22:E25)</f>
        <v>19419708</v>
      </c>
      <c r="F26" s="6"/>
      <c r="G26" s="6"/>
      <c r="H26" s="6"/>
      <c r="I26" s="6"/>
      <c r="J26" s="6"/>
    </row>
    <row r="27" spans="1:10" ht="16.5" x14ac:dyDescent="0.3">
      <c r="A27" s="20" t="s">
        <v>23</v>
      </c>
      <c r="B27" s="15"/>
      <c r="C27" s="11">
        <f>'[1]7.6.mell'!F76</f>
        <v>2927098</v>
      </c>
      <c r="D27" s="15"/>
      <c r="E27" s="16">
        <f>SUM(B27:D27)</f>
        <v>2927098</v>
      </c>
      <c r="F27" s="6"/>
      <c r="G27" s="6"/>
      <c r="H27" s="6"/>
      <c r="I27" s="6"/>
      <c r="J27" s="6"/>
    </row>
    <row r="28" spans="1:10" ht="16.5" x14ac:dyDescent="0.3">
      <c r="A28" s="20" t="s">
        <v>24</v>
      </c>
      <c r="B28" s="21"/>
      <c r="C28" s="21"/>
      <c r="D28" s="21"/>
      <c r="E28" s="22">
        <f>SUM(B28:D28)</f>
        <v>0</v>
      </c>
      <c r="F28" s="6"/>
      <c r="G28" s="6"/>
      <c r="H28" s="6"/>
      <c r="I28" s="6"/>
      <c r="J28" s="6"/>
    </row>
    <row r="29" spans="1:10" ht="16.5" x14ac:dyDescent="0.3">
      <c r="A29" s="23" t="s">
        <v>25</v>
      </c>
      <c r="B29" s="24">
        <f>SUM(B9,B13,B17,B20,B26,B27,B28)</f>
        <v>192930255</v>
      </c>
      <c r="C29" s="24">
        <f>SUM(C9,C13,C17,C20,C26,C27,C28)</f>
        <v>12886231</v>
      </c>
      <c r="D29" s="24">
        <f>SUM(D9,D13,D17,D20,D26,D27,D28)</f>
        <v>0</v>
      </c>
      <c r="E29" s="25">
        <f>SUM(E9,E13,E17,E20,E26,E27,E28)</f>
        <v>205816486</v>
      </c>
      <c r="F29" s="6"/>
      <c r="G29" s="17"/>
      <c r="H29" s="6"/>
      <c r="I29" s="6"/>
      <c r="J29" s="6"/>
    </row>
    <row r="30" spans="1:10" ht="16.5" x14ac:dyDescent="0.3">
      <c r="A30" s="13" t="s">
        <v>26</v>
      </c>
      <c r="B30" s="15"/>
      <c r="C30" s="15"/>
      <c r="D30" s="15"/>
      <c r="E30" s="16"/>
      <c r="F30" s="6"/>
      <c r="G30" s="6"/>
      <c r="H30" s="6"/>
      <c r="I30" s="6"/>
      <c r="J30" s="6"/>
    </row>
    <row r="31" spans="1:10" ht="16.5" x14ac:dyDescent="0.3">
      <c r="A31" s="10" t="s">
        <v>12</v>
      </c>
      <c r="B31" s="11">
        <f>466580845+50053059+17433071+2000000</f>
        <v>536066975</v>
      </c>
      <c r="C31" s="11"/>
      <c r="D31" s="11"/>
      <c r="E31" s="12">
        <f>SUM(B31:D31)</f>
        <v>536066975</v>
      </c>
      <c r="F31" s="6"/>
      <c r="G31" s="6"/>
      <c r="H31" s="6"/>
      <c r="I31" s="6"/>
      <c r="J31" s="6"/>
    </row>
    <row r="32" spans="1:10" ht="16.5" x14ac:dyDescent="0.3">
      <c r="A32" s="10" t="s">
        <v>13</v>
      </c>
      <c r="B32" s="11">
        <v>463500</v>
      </c>
      <c r="C32" s="11"/>
      <c r="D32" s="11"/>
      <c r="E32" s="12">
        <f>SUM(B32:D32)</f>
        <v>463500</v>
      </c>
      <c r="F32" s="6"/>
      <c r="G32" s="6"/>
      <c r="H32" s="6"/>
      <c r="I32" s="6"/>
      <c r="J32" s="6"/>
    </row>
    <row r="33" spans="1:10" ht="16.5" x14ac:dyDescent="0.3">
      <c r="A33" s="13" t="s">
        <v>27</v>
      </c>
      <c r="B33" s="14">
        <f>SUM(B31:B32)</f>
        <v>536530475</v>
      </c>
      <c r="C33" s="14">
        <f>SUM(C31:C32)</f>
        <v>0</v>
      </c>
      <c r="D33" s="14">
        <f>SUM(D31:D32)</f>
        <v>0</v>
      </c>
      <c r="E33" s="12">
        <f>SUM(E31:E32)</f>
        <v>536530475</v>
      </c>
      <c r="F33" s="6"/>
      <c r="G33" s="17"/>
      <c r="H33" s="6"/>
      <c r="I33" s="6"/>
      <c r="J33" s="6"/>
    </row>
    <row r="34" spans="1:10" ht="16.5" x14ac:dyDescent="0.3">
      <c r="A34" s="13" t="s">
        <v>28</v>
      </c>
      <c r="B34" s="14"/>
      <c r="C34" s="14"/>
      <c r="D34" s="14"/>
      <c r="E34" s="12"/>
      <c r="F34" s="6"/>
      <c r="G34" s="6"/>
      <c r="H34" s="6"/>
      <c r="I34" s="6"/>
      <c r="J34" s="6"/>
    </row>
    <row r="35" spans="1:10" ht="16.5" x14ac:dyDescent="0.3">
      <c r="A35" s="10" t="s">
        <v>12</v>
      </c>
      <c r="B35" s="11">
        <v>180124711</v>
      </c>
      <c r="C35" s="14"/>
      <c r="D35" s="14"/>
      <c r="E35" s="12">
        <f>SUM(B35:D35)</f>
        <v>180124711</v>
      </c>
      <c r="F35" s="6"/>
      <c r="G35" s="6"/>
      <c r="H35" s="6"/>
      <c r="I35" s="6"/>
      <c r="J35" s="6"/>
    </row>
    <row r="36" spans="1:10" ht="16.5" x14ac:dyDescent="0.3">
      <c r="A36" s="13" t="s">
        <v>29</v>
      </c>
      <c r="B36" s="14">
        <f>SUM(B35:B35)</f>
        <v>180124711</v>
      </c>
      <c r="C36" s="14">
        <f>SUM(C35:C35)</f>
        <v>0</v>
      </c>
      <c r="D36" s="14">
        <f>SUM(D35:D35)</f>
        <v>0</v>
      </c>
      <c r="E36" s="12">
        <f>SUM(E35:E35)</f>
        <v>180124711</v>
      </c>
      <c r="F36" s="6"/>
      <c r="G36" s="17"/>
      <c r="H36" s="6"/>
      <c r="I36" s="6"/>
      <c r="J36" s="6"/>
    </row>
    <row r="37" spans="1:10" ht="16.5" x14ac:dyDescent="0.3">
      <c r="A37" s="13" t="s">
        <v>30</v>
      </c>
      <c r="B37" s="18"/>
      <c r="C37" s="18"/>
      <c r="D37" s="18"/>
      <c r="E37" s="16"/>
      <c r="F37" s="6"/>
      <c r="G37" s="6"/>
      <c r="H37" s="6"/>
      <c r="I37" s="6"/>
      <c r="J37" s="6"/>
    </row>
    <row r="38" spans="1:10" ht="16.5" x14ac:dyDescent="0.3">
      <c r="A38" s="26" t="s">
        <v>31</v>
      </c>
      <c r="B38" s="27"/>
      <c r="C38" s="28">
        <v>0</v>
      </c>
      <c r="D38" s="11"/>
      <c r="E38" s="16">
        <f>SUM(B38:D38)</f>
        <v>0</v>
      </c>
      <c r="F38" s="6"/>
      <c r="G38" s="6"/>
      <c r="H38" s="6"/>
      <c r="I38" s="6"/>
      <c r="J38" s="6"/>
    </row>
    <row r="39" spans="1:10" ht="16.5" x14ac:dyDescent="0.3">
      <c r="A39" s="26" t="s">
        <v>32</v>
      </c>
      <c r="B39" s="27"/>
      <c r="C39" s="27"/>
      <c r="D39" s="15"/>
      <c r="E39" s="16">
        <f>SUM(B39:D39)</f>
        <v>0</v>
      </c>
      <c r="F39" s="6"/>
      <c r="G39" s="6"/>
      <c r="H39" s="6"/>
      <c r="I39" s="6"/>
      <c r="J39" s="6"/>
    </row>
    <row r="40" spans="1:10" ht="16.5" x14ac:dyDescent="0.3">
      <c r="A40" s="26" t="s">
        <v>33</v>
      </c>
      <c r="B40" s="27"/>
      <c r="C40" s="11">
        <f>'[1]9.mell'!G74</f>
        <v>300000</v>
      </c>
      <c r="D40" s="15"/>
      <c r="E40" s="12">
        <f>SUM(B40:D40)</f>
        <v>300000</v>
      </c>
      <c r="F40" s="6"/>
      <c r="G40" s="6"/>
      <c r="H40" s="6"/>
      <c r="I40" s="6"/>
      <c r="J40" s="6"/>
    </row>
    <row r="41" spans="1:10" ht="16.5" x14ac:dyDescent="0.3">
      <c r="A41" s="13" t="s">
        <v>34</v>
      </c>
      <c r="B41" s="14">
        <f>SUM(B38:B40)</f>
        <v>0</v>
      </c>
      <c r="C41" s="14">
        <f>SUM(C38:C40)</f>
        <v>300000</v>
      </c>
      <c r="D41" s="14">
        <f>SUM(D38:D40)</f>
        <v>0</v>
      </c>
      <c r="E41" s="12">
        <f>SUM(E38:E40)</f>
        <v>300000</v>
      </c>
      <c r="F41" s="6"/>
      <c r="G41" s="6"/>
      <c r="H41" s="6"/>
      <c r="I41" s="6"/>
      <c r="J41" s="6"/>
    </row>
    <row r="42" spans="1:10" s="29" customFormat="1" ht="15.75" x14ac:dyDescent="0.25">
      <c r="A42" s="23" t="s">
        <v>35</v>
      </c>
      <c r="B42" s="24">
        <f>SUM(B33,B36,B41)</f>
        <v>716655186</v>
      </c>
      <c r="C42" s="24">
        <f>SUM(C33,C36,C41)</f>
        <v>300000</v>
      </c>
      <c r="D42" s="24">
        <f>SUM(D33,D36,D41)</f>
        <v>0</v>
      </c>
      <c r="E42" s="25">
        <f>SUM(E33,E36,E41)</f>
        <v>716955186</v>
      </c>
    </row>
    <row r="43" spans="1:10" ht="15.75" x14ac:dyDescent="0.25">
      <c r="A43" s="30" t="s">
        <v>36</v>
      </c>
      <c r="B43" s="14"/>
      <c r="C43" s="18"/>
      <c r="D43" s="18"/>
      <c r="E43" s="12">
        <f>SUM(B43:D43)</f>
        <v>0</v>
      </c>
    </row>
    <row r="44" spans="1:10" ht="15.75" x14ac:dyDescent="0.25">
      <c r="A44" s="31" t="s">
        <v>0</v>
      </c>
      <c r="B44" s="32">
        <v>161000000</v>
      </c>
      <c r="C44" s="32"/>
      <c r="D44" s="32"/>
      <c r="E44" s="12">
        <f>SUM(B44:D44)</f>
        <v>161000000</v>
      </c>
    </row>
    <row r="45" spans="1:10" ht="15.75" x14ac:dyDescent="0.25">
      <c r="A45" s="31" t="s">
        <v>37</v>
      </c>
      <c r="B45" s="33">
        <v>3817813</v>
      </c>
      <c r="C45" s="33"/>
      <c r="D45" s="33"/>
      <c r="E45" s="12">
        <f>SUM(B45:D45)</f>
        <v>3817813</v>
      </c>
    </row>
    <row r="46" spans="1:10" ht="15.75" x14ac:dyDescent="0.25">
      <c r="A46" s="34" t="s">
        <v>38</v>
      </c>
      <c r="B46" s="33"/>
      <c r="C46" s="33"/>
      <c r="D46" s="33"/>
      <c r="E46" s="35"/>
    </row>
    <row r="47" spans="1:10" ht="16.5" thickBot="1" x14ac:dyDescent="0.3">
      <c r="A47" s="36" t="s">
        <v>3</v>
      </c>
      <c r="B47" s="37">
        <f>SUM(B43:B46)</f>
        <v>164817813</v>
      </c>
      <c r="C47" s="37">
        <f>SUM(C43:C46)</f>
        <v>0</v>
      </c>
      <c r="D47" s="37">
        <f>SUM(D43:D46)</f>
        <v>0</v>
      </c>
      <c r="E47" s="38">
        <f>SUM(E43:E46)</f>
        <v>164817813</v>
      </c>
    </row>
    <row r="48" spans="1:10" s="1" customFormat="1" ht="16.5" thickBot="1" x14ac:dyDescent="0.3">
      <c r="A48" s="67" t="s">
        <v>39</v>
      </c>
      <c r="B48" s="68">
        <f>SUM(B29,B42,B47)</f>
        <v>1074403254</v>
      </c>
      <c r="C48" s="68">
        <f>SUM(C29,C42,C47)</f>
        <v>13186231</v>
      </c>
      <c r="D48" s="68">
        <f>SUM(D29,D42,D47)</f>
        <v>0</v>
      </c>
      <c r="E48" s="69">
        <f>SUM(E29,E42,E47)</f>
        <v>1087589485</v>
      </c>
    </row>
    <row r="49" spans="1:10" ht="10.5" customHeight="1" x14ac:dyDescent="0.3">
      <c r="A49" s="39"/>
      <c r="B49" s="6"/>
      <c r="C49" s="6"/>
      <c r="D49" s="6"/>
      <c r="E49" s="6"/>
    </row>
    <row r="50" spans="1:10" ht="17.25" thickBot="1" x14ac:dyDescent="0.35">
      <c r="A50" s="40"/>
      <c r="B50" s="6"/>
      <c r="C50" s="6"/>
      <c r="D50" s="6"/>
      <c r="E50" s="6"/>
      <c r="F50" s="6"/>
      <c r="G50" s="6"/>
      <c r="H50" s="6"/>
      <c r="I50" s="6"/>
      <c r="J50" s="6"/>
    </row>
    <row r="51" spans="1:10" s="73" customFormat="1" ht="48.75" customHeight="1" thickBot="1" x14ac:dyDescent="0.3">
      <c r="A51" s="64" t="s">
        <v>6</v>
      </c>
      <c r="B51" s="65" t="s">
        <v>7</v>
      </c>
      <c r="C51" s="65" t="s">
        <v>8</v>
      </c>
      <c r="D51" s="65" t="s">
        <v>9</v>
      </c>
      <c r="E51" s="66" t="s">
        <v>10</v>
      </c>
      <c r="F51" s="70"/>
      <c r="G51" s="71"/>
      <c r="H51" s="72"/>
      <c r="I51" s="72"/>
      <c r="J51" s="71"/>
    </row>
    <row r="52" spans="1:10" ht="16.5" x14ac:dyDescent="0.3">
      <c r="A52" s="74" t="s">
        <v>40</v>
      </c>
      <c r="B52" s="8"/>
      <c r="C52" s="8"/>
      <c r="D52" s="8"/>
      <c r="E52" s="75"/>
      <c r="F52" s="43"/>
      <c r="G52" s="44"/>
      <c r="H52" s="44"/>
      <c r="I52" s="44"/>
      <c r="J52" s="41"/>
    </row>
    <row r="53" spans="1:10" ht="16.5" x14ac:dyDescent="0.3">
      <c r="A53" s="10" t="s">
        <v>12</v>
      </c>
      <c r="B53" s="11">
        <v>111284608</v>
      </c>
      <c r="C53" s="11"/>
      <c r="D53" s="11"/>
      <c r="E53" s="45">
        <f>SUM(B53:D53)</f>
        <v>111284608</v>
      </c>
      <c r="F53" s="43"/>
      <c r="G53" s="44"/>
      <c r="H53" s="44"/>
      <c r="I53" s="44"/>
      <c r="J53" s="41"/>
    </row>
    <row r="54" spans="1:10" ht="15.75" x14ac:dyDescent="0.25">
      <c r="A54" s="42" t="s">
        <v>41</v>
      </c>
      <c r="B54" s="14">
        <f>SUM(B53:B53)</f>
        <v>111284608</v>
      </c>
      <c r="C54" s="14">
        <f>SUM(C53:C53)</f>
        <v>0</v>
      </c>
      <c r="D54" s="14">
        <f>SUM(D53:D53)</f>
        <v>0</v>
      </c>
      <c r="E54" s="45">
        <f>SUM(E53:E53)</f>
        <v>111284608</v>
      </c>
      <c r="F54" s="43"/>
      <c r="G54" s="44"/>
      <c r="H54" s="44"/>
      <c r="I54" s="44"/>
      <c r="J54" s="41"/>
    </row>
    <row r="55" spans="1:10" ht="15.75" x14ac:dyDescent="0.25">
      <c r="A55" s="42" t="s">
        <v>42</v>
      </c>
      <c r="B55" s="14"/>
      <c r="C55" s="14"/>
      <c r="D55" s="14"/>
      <c r="E55" s="45"/>
      <c r="F55" s="43"/>
      <c r="G55" s="46"/>
      <c r="H55" s="46"/>
      <c r="I55" s="46"/>
      <c r="J55" s="46"/>
    </row>
    <row r="56" spans="1:10" ht="16.5" x14ac:dyDescent="0.3">
      <c r="A56" s="42" t="s">
        <v>43</v>
      </c>
      <c r="B56" s="15"/>
      <c r="C56" s="15"/>
      <c r="D56" s="15"/>
      <c r="E56" s="16"/>
      <c r="F56" s="6"/>
      <c r="G56" s="6"/>
      <c r="H56" s="6"/>
      <c r="I56" s="6"/>
      <c r="J56" s="6"/>
    </row>
    <row r="57" spans="1:10" ht="16.5" x14ac:dyDescent="0.3">
      <c r="A57" s="10" t="s">
        <v>12</v>
      </c>
      <c r="B57" s="11">
        <v>21857631</v>
      </c>
      <c r="C57" s="11"/>
      <c r="D57" s="11"/>
      <c r="E57" s="12">
        <f>SUM(B57:D57)</f>
        <v>21857631</v>
      </c>
      <c r="F57" s="6"/>
      <c r="G57" s="6"/>
      <c r="H57" s="6"/>
      <c r="I57" s="6"/>
      <c r="J57" s="6"/>
    </row>
    <row r="58" spans="1:10" ht="18.75" customHeight="1" x14ac:dyDescent="0.3">
      <c r="A58" s="42" t="s">
        <v>44</v>
      </c>
      <c r="B58" s="14">
        <f>SUM(B57:B57)</f>
        <v>21857631</v>
      </c>
      <c r="C58" s="14">
        <f>SUM(C57:C57)</f>
        <v>0</v>
      </c>
      <c r="D58" s="14">
        <f>SUM(D57:D57)</f>
        <v>0</v>
      </c>
      <c r="E58" s="12">
        <f>SUM(E57:E57)</f>
        <v>21857631</v>
      </c>
      <c r="F58" s="6"/>
      <c r="G58" s="6"/>
      <c r="H58" s="6"/>
      <c r="I58" s="6"/>
      <c r="J58" s="6"/>
    </row>
    <row r="59" spans="1:10" ht="18.75" customHeight="1" x14ac:dyDescent="0.3">
      <c r="A59" s="42" t="s">
        <v>45</v>
      </c>
      <c r="B59" s="14"/>
      <c r="C59" s="14"/>
      <c r="D59" s="14"/>
      <c r="E59" s="12"/>
      <c r="F59" s="6"/>
      <c r="G59" s="6"/>
      <c r="H59" s="6"/>
      <c r="I59" s="6"/>
      <c r="J59" s="6"/>
    </row>
    <row r="60" spans="1:10" ht="18.75" customHeight="1" x14ac:dyDescent="0.3">
      <c r="A60" s="47" t="s">
        <v>46</v>
      </c>
      <c r="B60" s="11">
        <v>31200000</v>
      </c>
      <c r="C60" s="11"/>
      <c r="D60" s="11"/>
      <c r="E60" s="48">
        <f>SUM(B60:D60)</f>
        <v>31200000</v>
      </c>
      <c r="F60" s="6"/>
      <c r="G60" s="6"/>
      <c r="H60" s="6"/>
      <c r="I60" s="6"/>
      <c r="J60" s="6"/>
    </row>
    <row r="61" spans="1:10" ht="18.75" customHeight="1" x14ac:dyDescent="0.3">
      <c r="A61" s="47" t="s">
        <v>47</v>
      </c>
      <c r="B61" s="11">
        <v>23000000</v>
      </c>
      <c r="C61" s="11"/>
      <c r="D61" s="11"/>
      <c r="E61" s="48">
        <f>SUM(B61:D61)</f>
        <v>23000000</v>
      </c>
      <c r="F61" s="6"/>
      <c r="G61" s="6"/>
      <c r="H61" s="6"/>
      <c r="I61" s="6"/>
      <c r="J61" s="6"/>
    </row>
    <row r="62" spans="1:10" ht="18.75" customHeight="1" x14ac:dyDescent="0.3">
      <c r="A62" s="47" t="s">
        <v>48</v>
      </c>
      <c r="B62" s="11">
        <v>650000</v>
      </c>
      <c r="C62" s="11"/>
      <c r="D62" s="11"/>
      <c r="E62" s="48">
        <f>SUM(B62:D62)</f>
        <v>650000</v>
      </c>
      <c r="F62" s="6"/>
      <c r="G62" s="6"/>
      <c r="H62" s="6"/>
      <c r="I62" s="6"/>
      <c r="J62" s="6"/>
    </row>
    <row r="63" spans="1:10" ht="18.75" customHeight="1" x14ac:dyDescent="0.3">
      <c r="A63" s="42" t="s">
        <v>49</v>
      </c>
      <c r="B63" s="14">
        <f>SUM(B60:B62)</f>
        <v>54850000</v>
      </c>
      <c r="C63" s="14">
        <f>SUM(C60:C62)</f>
        <v>0</v>
      </c>
      <c r="D63" s="14">
        <f>SUM(D60:D62)</f>
        <v>0</v>
      </c>
      <c r="E63" s="12">
        <f>SUM(E60:E62)</f>
        <v>54850000</v>
      </c>
      <c r="F63" s="6"/>
      <c r="G63" s="6"/>
      <c r="H63" s="6"/>
      <c r="I63" s="6"/>
      <c r="J63" s="6"/>
    </row>
    <row r="64" spans="1:10" ht="18.75" customHeight="1" x14ac:dyDescent="0.3">
      <c r="A64" s="42" t="s">
        <v>50</v>
      </c>
      <c r="B64" s="14"/>
      <c r="C64" s="14"/>
      <c r="D64" s="14"/>
      <c r="E64" s="12"/>
      <c r="F64" s="6"/>
      <c r="G64" s="6"/>
      <c r="H64" s="6"/>
      <c r="I64" s="6"/>
      <c r="J64" s="6"/>
    </row>
    <row r="65" spans="1:10" ht="18.75" customHeight="1" x14ac:dyDescent="0.3">
      <c r="A65" s="10" t="s">
        <v>12</v>
      </c>
      <c r="B65" s="11">
        <v>21055941</v>
      </c>
      <c r="C65" s="11"/>
      <c r="D65" s="11"/>
      <c r="E65" s="48">
        <f>SUM(B65:D65)</f>
        <v>21055941</v>
      </c>
      <c r="F65" s="6"/>
      <c r="G65" s="6"/>
      <c r="H65" s="6"/>
      <c r="I65" s="6"/>
      <c r="J65" s="6"/>
    </row>
    <row r="66" spans="1:10" ht="18.75" customHeight="1" x14ac:dyDescent="0.3">
      <c r="A66" s="10" t="s">
        <v>13</v>
      </c>
      <c r="B66" s="11">
        <v>1001535</v>
      </c>
      <c r="C66" s="11"/>
      <c r="D66" s="11"/>
      <c r="E66" s="48">
        <f>SUM(B66:D66)</f>
        <v>1001535</v>
      </c>
      <c r="F66" s="6"/>
      <c r="G66" s="6"/>
      <c r="H66" s="6"/>
      <c r="I66" s="6"/>
      <c r="J66" s="6"/>
    </row>
    <row r="67" spans="1:10" ht="18.75" customHeight="1" x14ac:dyDescent="0.3">
      <c r="A67" s="42" t="s">
        <v>51</v>
      </c>
      <c r="B67" s="14">
        <f>SUM(B65:B66)</f>
        <v>22057476</v>
      </c>
      <c r="C67" s="14">
        <f>SUM(C65:C66)</f>
        <v>0</v>
      </c>
      <c r="D67" s="14">
        <f>SUM(D65:D66)</f>
        <v>0</v>
      </c>
      <c r="E67" s="12">
        <f>SUM(E65:E66)</f>
        <v>22057476</v>
      </c>
      <c r="F67" s="6"/>
      <c r="G67" s="6"/>
      <c r="H67" s="6"/>
      <c r="I67" s="6"/>
      <c r="J67" s="6"/>
    </row>
    <row r="68" spans="1:10" ht="16.5" x14ac:dyDescent="0.3">
      <c r="A68" s="42" t="s">
        <v>52</v>
      </c>
      <c r="B68" s="18"/>
      <c r="C68" s="15"/>
      <c r="D68" s="15"/>
      <c r="E68" s="16">
        <f>SUM(B68:D68)</f>
        <v>0</v>
      </c>
      <c r="F68" s="6"/>
      <c r="G68" s="6"/>
      <c r="H68" s="6"/>
      <c r="I68" s="6"/>
      <c r="J68" s="6"/>
    </row>
    <row r="69" spans="1:10" ht="16.5" x14ac:dyDescent="0.3">
      <c r="A69" s="49" t="s">
        <v>53</v>
      </c>
      <c r="B69" s="24">
        <f>SUM(B54,B58,B63,B67,B68,)</f>
        <v>210049715</v>
      </c>
      <c r="C69" s="24">
        <f>SUM(C54,C58,C63,C67,C68,)</f>
        <v>0</v>
      </c>
      <c r="D69" s="24">
        <f>SUM(D54,D58,D63,D67,D68,)</f>
        <v>0</v>
      </c>
      <c r="E69" s="25">
        <f>SUM(E54,E58,E63,E67,E68,)</f>
        <v>210049715</v>
      </c>
      <c r="F69" s="6"/>
      <c r="G69" s="6"/>
      <c r="H69" s="6"/>
      <c r="I69" s="6"/>
      <c r="J69" s="6"/>
    </row>
    <row r="70" spans="1:10" ht="16.5" x14ac:dyDescent="0.3">
      <c r="A70" s="42" t="s">
        <v>54</v>
      </c>
      <c r="B70" s="14">
        <v>110000000</v>
      </c>
      <c r="C70" s="14"/>
      <c r="D70" s="14"/>
      <c r="E70" s="12">
        <f>SUM(B70:D70)</f>
        <v>110000000</v>
      </c>
      <c r="F70" s="6"/>
      <c r="G70" s="6"/>
      <c r="H70" s="6"/>
      <c r="I70" s="6"/>
      <c r="J70" s="6"/>
    </row>
    <row r="71" spans="1:10" ht="16.5" x14ac:dyDescent="0.3">
      <c r="A71" s="42" t="s">
        <v>55</v>
      </c>
      <c r="B71" s="14">
        <v>383930624</v>
      </c>
      <c r="C71" s="14"/>
      <c r="D71" s="14"/>
      <c r="E71" s="12">
        <f>SUM(B71:D71)</f>
        <v>383930624</v>
      </c>
      <c r="F71" s="6"/>
      <c r="G71" s="6"/>
      <c r="H71" s="6"/>
      <c r="I71" s="6"/>
      <c r="J71" s="6"/>
    </row>
    <row r="72" spans="1:10" ht="16.5" x14ac:dyDescent="0.3">
      <c r="A72" s="42" t="s">
        <v>56</v>
      </c>
      <c r="B72" s="14"/>
      <c r="C72" s="15"/>
      <c r="D72" s="15"/>
      <c r="E72" s="12">
        <f>SUM(B72:D72)</f>
        <v>0</v>
      </c>
      <c r="F72" s="6"/>
      <c r="G72" s="6"/>
      <c r="H72" s="6"/>
      <c r="I72" s="6"/>
      <c r="J72" s="6"/>
    </row>
    <row r="73" spans="1:10" ht="16.5" x14ac:dyDescent="0.3">
      <c r="A73" s="42" t="s">
        <v>57</v>
      </c>
      <c r="B73" s="14"/>
      <c r="C73" s="18"/>
      <c r="D73" s="15"/>
      <c r="E73" s="12">
        <f>SUM(B73:D73)</f>
        <v>0</v>
      </c>
      <c r="F73" s="6"/>
      <c r="G73" s="6"/>
      <c r="H73" s="6"/>
      <c r="I73" s="6"/>
      <c r="J73" s="6"/>
    </row>
    <row r="74" spans="1:10" ht="16.5" x14ac:dyDescent="0.3">
      <c r="A74" s="42" t="s">
        <v>58</v>
      </c>
      <c r="B74" s="11">
        <v>6141000</v>
      </c>
      <c r="C74" s="15"/>
      <c r="D74" s="15"/>
      <c r="E74" s="12">
        <f>SUM(B74:D74)</f>
        <v>6141000</v>
      </c>
      <c r="F74" s="6"/>
      <c r="G74" s="6"/>
      <c r="H74" s="6"/>
      <c r="I74" s="6"/>
      <c r="J74" s="6"/>
    </row>
    <row r="75" spans="1:10" ht="16.5" x14ac:dyDescent="0.3">
      <c r="A75" s="49" t="s">
        <v>59</v>
      </c>
      <c r="B75" s="24">
        <f>SUM(B70:B74)</f>
        <v>500071624</v>
      </c>
      <c r="C75" s="24">
        <f>SUM(C70:C74)</f>
        <v>0</v>
      </c>
      <c r="D75" s="24">
        <f>SUM(D70:D74)</f>
        <v>0</v>
      </c>
      <c r="E75" s="25">
        <f>SUM(E70:E74)</f>
        <v>500071624</v>
      </c>
      <c r="F75" s="6"/>
      <c r="G75" s="6"/>
      <c r="H75" s="6"/>
      <c r="I75" s="6"/>
      <c r="J75" s="6"/>
    </row>
    <row r="76" spans="1:10" ht="16.5" x14ac:dyDescent="0.3">
      <c r="A76" s="42" t="s">
        <v>69</v>
      </c>
      <c r="B76" s="14">
        <f>SUM(B77:B78)</f>
        <v>5448976</v>
      </c>
      <c r="C76" s="14">
        <f>SUM(C77:C78)</f>
        <v>0</v>
      </c>
      <c r="D76" s="14">
        <f>SUM(D77:D78)</f>
        <v>0</v>
      </c>
      <c r="E76" s="12">
        <f>SUM(B76:D76)</f>
        <v>5448976</v>
      </c>
      <c r="F76" s="6"/>
      <c r="G76" s="17"/>
      <c r="H76" s="6"/>
      <c r="I76" s="6"/>
      <c r="J76" s="6"/>
    </row>
    <row r="77" spans="1:10" ht="16.5" x14ac:dyDescent="0.3">
      <c r="A77" s="10" t="s">
        <v>12</v>
      </c>
      <c r="B77" s="11">
        <v>5448976</v>
      </c>
      <c r="C77" s="15"/>
      <c r="D77" s="15"/>
      <c r="E77" s="48">
        <f t="shared" ref="E77:E84" si="0">SUM(B77:D77)</f>
        <v>5448976</v>
      </c>
      <c r="F77" s="6"/>
      <c r="G77" s="17"/>
      <c r="H77" s="6"/>
      <c r="I77" s="6"/>
      <c r="J77" s="6"/>
    </row>
    <row r="78" spans="1:10" ht="16.5" x14ac:dyDescent="0.3">
      <c r="A78" s="10" t="s">
        <v>13</v>
      </c>
      <c r="B78" s="11">
        <v>0</v>
      </c>
      <c r="C78" s="11"/>
      <c r="D78" s="11"/>
      <c r="E78" s="48">
        <f t="shared" si="0"/>
        <v>0</v>
      </c>
      <c r="F78" s="6"/>
      <c r="G78" s="17"/>
      <c r="H78" s="6"/>
      <c r="I78" s="6"/>
      <c r="J78" s="6"/>
    </row>
    <row r="79" spans="1:10" ht="16.5" x14ac:dyDescent="0.3">
      <c r="A79" s="42" t="s">
        <v>70</v>
      </c>
      <c r="B79" s="14">
        <f>SUM(B80)</f>
        <v>207201357</v>
      </c>
      <c r="C79" s="14">
        <f>SUM(C80)</f>
        <v>0</v>
      </c>
      <c r="D79" s="14">
        <f>SUM(D80)</f>
        <v>0</v>
      </c>
      <c r="E79" s="12">
        <f t="shared" si="0"/>
        <v>207201357</v>
      </c>
      <c r="F79" s="6"/>
      <c r="G79" s="17"/>
      <c r="H79" s="6"/>
      <c r="I79" s="6"/>
      <c r="J79" s="6"/>
    </row>
    <row r="80" spans="1:10" s="1" customFormat="1" ht="16.5" x14ac:dyDescent="0.3">
      <c r="A80" s="10" t="s">
        <v>12</v>
      </c>
      <c r="B80" s="50">
        <v>207201357</v>
      </c>
      <c r="C80" s="50"/>
      <c r="D80" s="50"/>
      <c r="E80" s="12">
        <f t="shared" si="0"/>
        <v>207201357</v>
      </c>
      <c r="F80" s="6"/>
      <c r="G80" s="17"/>
      <c r="H80" s="6"/>
      <c r="I80" s="6"/>
      <c r="J80" s="6"/>
    </row>
    <row r="81" spans="1:10" ht="16.5" x14ac:dyDescent="0.3">
      <c r="A81" s="42" t="s">
        <v>60</v>
      </c>
      <c r="B81" s="51">
        <v>3817813</v>
      </c>
      <c r="C81" s="51"/>
      <c r="D81" s="51"/>
      <c r="E81" s="12">
        <f t="shared" si="0"/>
        <v>3817813</v>
      </c>
      <c r="F81" s="6"/>
      <c r="G81" s="17"/>
      <c r="H81" s="6"/>
      <c r="I81" s="6"/>
      <c r="J81" s="6"/>
    </row>
    <row r="82" spans="1:10" ht="16.5" x14ac:dyDescent="0.3">
      <c r="A82" s="42" t="s">
        <v>61</v>
      </c>
      <c r="B82" s="51"/>
      <c r="C82" s="51"/>
      <c r="D82" s="51"/>
      <c r="E82" s="12"/>
      <c r="F82" s="6"/>
      <c r="G82" s="17"/>
      <c r="H82" s="6"/>
      <c r="I82" s="6"/>
      <c r="J82" s="6"/>
    </row>
    <row r="83" spans="1:10" ht="16.5" x14ac:dyDescent="0.3">
      <c r="A83" s="42" t="s">
        <v>1</v>
      </c>
      <c r="B83" s="33">
        <v>161000000</v>
      </c>
      <c r="C83" s="33"/>
      <c r="D83" s="33"/>
      <c r="E83" s="52">
        <f t="shared" si="0"/>
        <v>161000000</v>
      </c>
      <c r="F83" s="6"/>
      <c r="G83" s="17"/>
      <c r="H83" s="6"/>
      <c r="I83" s="6"/>
      <c r="J83" s="6"/>
    </row>
    <row r="84" spans="1:10" ht="16.5" x14ac:dyDescent="0.3">
      <c r="A84" s="53" t="s">
        <v>4</v>
      </c>
      <c r="B84" s="54">
        <f>B76+B79+B81+B83</f>
        <v>377468146</v>
      </c>
      <c r="C84" s="55">
        <f>C76+C79+C81+C83</f>
        <v>0</v>
      </c>
      <c r="D84" s="55">
        <f>D76+D79+D81+D83</f>
        <v>0</v>
      </c>
      <c r="E84" s="56">
        <f t="shared" si="0"/>
        <v>377468146</v>
      </c>
      <c r="F84" s="6"/>
      <c r="G84" s="17"/>
      <c r="H84" s="6"/>
      <c r="I84" s="17"/>
      <c r="J84" s="6"/>
    </row>
    <row r="85" spans="1:10" s="1" customFormat="1" ht="17.25" thickBot="1" x14ac:dyDescent="0.35">
      <c r="A85" s="76" t="s">
        <v>62</v>
      </c>
      <c r="B85" s="77">
        <f>B69+B75+B84</f>
        <v>1087589485</v>
      </c>
      <c r="C85" s="77">
        <f>C69+C75+C84</f>
        <v>0</v>
      </c>
      <c r="D85" s="77">
        <f>D69+D75+D84</f>
        <v>0</v>
      </c>
      <c r="E85" s="78">
        <f>E69+E75+E84</f>
        <v>1087589485</v>
      </c>
      <c r="F85" s="6"/>
      <c r="G85" s="6"/>
      <c r="H85" s="6"/>
      <c r="I85" s="6"/>
      <c r="J85" s="6"/>
    </row>
    <row r="86" spans="1:10" ht="15.75" x14ac:dyDescent="0.3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ht="16.5" x14ac:dyDescent="0.3">
      <c r="A87" s="57"/>
      <c r="B87" s="6"/>
      <c r="C87" s="6"/>
      <c r="D87" s="6"/>
      <c r="E87" s="6"/>
      <c r="F87" s="6"/>
      <c r="G87" s="6"/>
      <c r="H87" s="6"/>
      <c r="I87" s="6"/>
      <c r="J87" s="6"/>
    </row>
    <row r="88" spans="1:10" ht="16.5" x14ac:dyDescent="0.3">
      <c r="A88" s="58"/>
      <c r="B88" s="44"/>
      <c r="C88" s="44"/>
      <c r="D88" s="44"/>
      <c r="E88" s="44"/>
      <c r="F88" s="6"/>
      <c r="G88" s="17"/>
      <c r="H88" s="6"/>
      <c r="I88" s="6"/>
      <c r="J88" s="6"/>
    </row>
    <row r="89" spans="1:10" ht="16.5" x14ac:dyDescent="0.3">
      <c r="A89" s="59"/>
      <c r="B89" s="60"/>
      <c r="C89" s="44"/>
      <c r="D89" s="44"/>
      <c r="E89" s="44"/>
      <c r="F89" s="6"/>
      <c r="G89" s="17"/>
      <c r="H89" s="6"/>
      <c r="I89" s="6"/>
      <c r="J89" s="6"/>
    </row>
    <row r="90" spans="1:10" ht="16.5" x14ac:dyDescent="0.3">
      <c r="A90" s="59"/>
      <c r="B90" s="60"/>
      <c r="C90" s="44"/>
      <c r="D90" s="44"/>
      <c r="E90" s="44"/>
      <c r="F90" s="6"/>
      <c r="G90" s="17"/>
      <c r="H90" s="6"/>
      <c r="I90" s="6"/>
      <c r="J90" s="6"/>
    </row>
    <row r="91" spans="1:10" s="2" customFormat="1" ht="15.75" x14ac:dyDescent="0.25">
      <c r="A91" s="58"/>
      <c r="B91" s="44"/>
      <c r="C91" s="44"/>
      <c r="D91" s="44"/>
      <c r="E91" s="44"/>
      <c r="F91" s="61"/>
      <c r="G91" s="62"/>
      <c r="H91" s="61"/>
      <c r="I91" s="61"/>
      <c r="J91" s="61"/>
    </row>
    <row r="92" spans="1:10" ht="16.5" x14ac:dyDescent="0.3">
      <c r="A92" s="59"/>
      <c r="B92" s="60"/>
      <c r="C92" s="60"/>
      <c r="D92" s="60"/>
      <c r="E92" s="60"/>
      <c r="F92" s="6"/>
      <c r="G92" s="17"/>
      <c r="H92" s="6"/>
      <c r="I92" s="6"/>
      <c r="J92" s="6"/>
    </row>
    <row r="93" spans="1:10" s="2" customFormat="1" ht="15.75" x14ac:dyDescent="0.25">
      <c r="A93" s="58"/>
      <c r="B93" s="44"/>
      <c r="C93" s="44"/>
      <c r="D93" s="44"/>
      <c r="E93" s="44"/>
      <c r="F93" s="61"/>
      <c r="G93" s="62"/>
      <c r="H93" s="61"/>
      <c r="I93" s="61"/>
      <c r="J93" s="61"/>
    </row>
    <row r="94" spans="1:10" ht="16.5" x14ac:dyDescent="0.3">
      <c r="A94" s="58"/>
      <c r="B94" s="44"/>
      <c r="C94" s="44"/>
      <c r="D94" s="44"/>
      <c r="E94" s="44"/>
      <c r="F94" s="6"/>
      <c r="G94" s="17"/>
      <c r="H94" s="6"/>
      <c r="I94" s="6"/>
      <c r="J94" s="6"/>
    </row>
    <row r="95" spans="1:10" ht="16.5" x14ac:dyDescent="0.3">
      <c r="A95" s="63"/>
      <c r="B95" s="44"/>
      <c r="C95" s="44"/>
      <c r="D95" s="44"/>
      <c r="E95" s="44"/>
      <c r="F95" s="6"/>
      <c r="G95" s="17"/>
      <c r="H95" s="6"/>
      <c r="I95" s="6"/>
      <c r="J95" s="6"/>
    </row>
    <row r="96" spans="1:10" ht="15.75" x14ac:dyDescent="0.3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ht="15.75" x14ac:dyDescent="0.3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ht="15.75" x14ac:dyDescent="0.3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ht="15.75" x14ac:dyDescent="0.3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ht="15.75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5.75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5.75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5.75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5.75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15.75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15.75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15.75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5.75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15.75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15.75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15.75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15.75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15.75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15.75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15.75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15.75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15.75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15.75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15.75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15.75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5.75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5.75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15.75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15.75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15.75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15.75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15.75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5.75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15.75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15.75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17.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2018-02-27T13:48:47Z</dcterms:modified>
</cp:coreProperties>
</file>