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BF8BC612-7C38-46EF-832D-4399DFEBAFD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. mellékl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2" l="1"/>
  <c r="H25" i="2"/>
  <c r="K42" i="2" l="1"/>
  <c r="F41" i="2" l="1"/>
  <c r="H27" i="2"/>
  <c r="E17" i="2"/>
  <c r="J41" i="2" l="1"/>
  <c r="J45" i="2" s="1"/>
  <c r="J23" i="2"/>
  <c r="J20" i="2"/>
  <c r="I20" i="2"/>
  <c r="J28" i="2" l="1"/>
  <c r="J30" i="2" s="1"/>
  <c r="I41" i="2"/>
  <c r="I45" i="2" s="1"/>
  <c r="K13" i="2" l="1"/>
  <c r="K14" i="2"/>
  <c r="K15" i="2"/>
  <c r="K16" i="2"/>
  <c r="K17" i="2"/>
  <c r="K21" i="2"/>
  <c r="K22" i="2"/>
  <c r="K29" i="2"/>
  <c r="K31" i="2"/>
  <c r="K32" i="2"/>
  <c r="K33" i="2"/>
  <c r="K34" i="2"/>
  <c r="K35" i="2"/>
  <c r="K36" i="2"/>
  <c r="K40" i="2"/>
  <c r="K41" i="2"/>
  <c r="K12" i="2"/>
  <c r="I23" i="2"/>
  <c r="I28" i="2" s="1"/>
  <c r="K45" i="2" l="1"/>
  <c r="K23" i="2"/>
  <c r="K20" i="2"/>
  <c r="K28" i="2" l="1"/>
  <c r="H42" i="2"/>
  <c r="G41" i="2"/>
  <c r="G45" i="2" s="1"/>
  <c r="H41" i="2"/>
  <c r="H40" i="2"/>
  <c r="H38" i="2"/>
  <c r="H36" i="2"/>
  <c r="H35" i="2"/>
  <c r="H34" i="2"/>
  <c r="H33" i="2"/>
  <c r="H29" i="2"/>
  <c r="G23" i="2"/>
  <c r="F23" i="2"/>
  <c r="H23" i="2" s="1"/>
  <c r="H22" i="2"/>
  <c r="H21" i="2"/>
  <c r="G20" i="2"/>
  <c r="F20" i="2"/>
  <c r="F28" i="2" s="1"/>
  <c r="H17" i="2"/>
  <c r="H16" i="2"/>
  <c r="H15" i="2"/>
  <c r="H14" i="2"/>
  <c r="H13" i="2"/>
  <c r="H12" i="2"/>
  <c r="G28" i="2" l="1"/>
  <c r="G30" i="2" s="1"/>
  <c r="H45" i="2"/>
  <c r="F30" i="2"/>
  <c r="H20" i="2"/>
  <c r="H28" i="2" s="1"/>
  <c r="F45" i="2"/>
  <c r="E22" i="2"/>
  <c r="E26" i="2"/>
  <c r="E27" i="2"/>
  <c r="E29" i="2"/>
  <c r="E21" i="2"/>
  <c r="E34" i="2"/>
  <c r="E35" i="2"/>
  <c r="E36" i="2"/>
  <c r="E38" i="2"/>
  <c r="E40" i="2"/>
  <c r="E42" i="2"/>
  <c r="E33" i="2"/>
  <c r="E13" i="2"/>
  <c r="E14" i="2"/>
  <c r="E15" i="2"/>
  <c r="E16" i="2"/>
  <c r="E12" i="2"/>
  <c r="D20" i="2"/>
  <c r="E20" i="2" l="1"/>
  <c r="C23" i="2"/>
  <c r="H30" i="2" l="1"/>
  <c r="C20" i="2"/>
  <c r="C28" i="2" s="1"/>
  <c r="D41" i="2" l="1"/>
  <c r="D45" i="2" l="1"/>
  <c r="D28" i="2" l="1"/>
  <c r="E28" i="2" s="1"/>
  <c r="E23" i="2"/>
  <c r="C30" i="2"/>
  <c r="D30" i="2" l="1"/>
  <c r="C41" i="2"/>
  <c r="E30" i="2"/>
  <c r="C45" i="2" l="1"/>
  <c r="E41" i="2"/>
  <c r="E45" i="2" s="1"/>
  <c r="I30" i="2"/>
  <c r="K30" i="2" s="1"/>
</calcChain>
</file>

<file path=xl/sharedStrings.xml><?xml version="1.0" encoding="utf-8"?>
<sst xmlns="http://schemas.openxmlformats.org/spreadsheetml/2006/main" count="52" uniqueCount="48">
  <si>
    <t>Megnevezés</t>
  </si>
  <si>
    <t>Kiadások</t>
  </si>
  <si>
    <t>Személyi juttatások</t>
  </si>
  <si>
    <t>Kiadások összesen</t>
  </si>
  <si>
    <t>KIADÁSOK</t>
  </si>
  <si>
    <t>Bevételek</t>
  </si>
  <si>
    <t>Demjén</t>
  </si>
  <si>
    <t>Működési célú pénzeszköz átadás államháztartáson belülre</t>
  </si>
  <si>
    <t>Felújítási kiadás</t>
  </si>
  <si>
    <t>Önkormányzati bevételek összesen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</si>
  <si>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</si>
  <si>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</si>
  <si>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</si>
  <si>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</si>
  <si>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</si>
  <si>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</si>
  <si>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</si>
  <si>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Felhalmozási célú támogatások államháztartáson belülről</t>
  </si>
  <si>
    <t>Működési célra átvett pénzeszközök</t>
  </si>
  <si>
    <t>Működési célú támogatások államháztartáson belülről</t>
  </si>
  <si>
    <t>Beruházási kiadások</t>
  </si>
  <si>
    <t>államháztartáson belüli megelőlegezés visszafizetése</t>
  </si>
  <si>
    <t>Előző évi  záró pénzkészlet</t>
  </si>
  <si>
    <t xml:space="preserve">Működési kiadások </t>
  </si>
  <si>
    <t>Önkormányzat beruházási és felújítási kiadásai</t>
  </si>
  <si>
    <t>adatok forintban</t>
  </si>
  <si>
    <t>Fejlesztési célú hitel felvétel</t>
  </si>
  <si>
    <t>Óvodai intézmény finanaszírozás</t>
  </si>
  <si>
    <t>Működési tartalék</t>
  </si>
  <si>
    <t>Fejlesztési tartalék</t>
  </si>
  <si>
    <t>önkormányzat</t>
  </si>
  <si>
    <t>Demjéni Varázs Óvoda</t>
  </si>
  <si>
    <t>Összesen</t>
  </si>
  <si>
    <t>Működési célú hitel felvétel</t>
  </si>
  <si>
    <t>Eredeti előirányzat</t>
  </si>
  <si>
    <t>Módosított előirányzat</t>
  </si>
  <si>
    <t>Teljesítés összesen</t>
  </si>
  <si>
    <t>Teljesítés önkormányzat</t>
  </si>
  <si>
    <t>Teljesítés óvoda</t>
  </si>
  <si>
    <t>Helyi Önkormányzatok előző évi elszámolásai</t>
  </si>
  <si>
    <t>Egyéb elvonások, befizetések</t>
  </si>
  <si>
    <t xml:space="preserve">Községi Önkormányzat </t>
  </si>
  <si>
    <t>Demjéni Varázs Óvoda intézmény finanszírozás</t>
  </si>
  <si>
    <t>Megelőlegezések, elszámolásra kiadott pénzeszköz</t>
  </si>
  <si>
    <t>2020. éves Beszámoló</t>
  </si>
  <si>
    <t>Kiadások és Bevételek teljesítése 2020. év</t>
  </si>
  <si>
    <t>Ellátottak pénzbeni juttatásai</t>
  </si>
  <si>
    <t>1. melléklet a 7/2021.(V.26.) önkormányzati rendelthez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</si>
</sst>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5" fontId="0" fillId="2" borderId="1" xfId="1" applyNumberFormat="1" applyFont="1" applyFill="1" applyBorder="1"/>
    <xf numFmtId="165" fontId="4" fillId="0" borderId="1" xfId="1" applyNumberFormat="1" applyFont="1" applyBorder="1"/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/>
    <xf numFmtId="0" fontId="3" fillId="3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165" fontId="2" fillId="3" borderId="1" xfId="1" applyNumberFormat="1" applyFont="1" applyFill="1" applyBorder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view="pageBreakPreview" topLeftCell="B1" zoomScaleSheetLayoutView="100" workbookViewId="0">
      <selection activeCell="H4" sqref="H4"/>
    </sheetView>
  </sheetViews>
  <sheetFormatPr defaultRowHeight="15" x14ac:dyDescent="0.25"/>
  <cols>
    <col min="1" max="1" width="9.140625" hidden="1" customWidth="1"/>
    <col min="2" max="2" width="42.140625" customWidth="1"/>
    <col min="3" max="3" width="17.85546875" customWidth="1"/>
    <col min="4" max="4" width="18" customWidth="1"/>
    <col min="5" max="5" width="16.140625" customWidth="1"/>
    <col min="6" max="6" width="18" customWidth="1"/>
    <col min="7" max="7" width="16.140625" customWidth="1"/>
    <col min="8" max="8" width="19.42578125" customWidth="1"/>
    <col min="9" max="9" width="17.42578125" customWidth="1"/>
    <col min="10" max="10" width="15.28515625" customWidth="1"/>
    <col min="11" max="11" width="19.42578125" customWidth="1"/>
  </cols>
  <sheetData>
    <row r="1" spans="2:11" ht="33" customHeight="1" x14ac:dyDescent="0.25">
      <c r="B1" s="27" t="s">
        <v>47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x14ac:dyDescent="0.25">
      <c r="B2" s="31"/>
      <c r="C2" s="31"/>
      <c r="D2" s="31"/>
      <c r="E2" s="31"/>
    </row>
    <row r="3" spans="2:11" x14ac:dyDescent="0.25">
      <c r="B3" s="6"/>
    </row>
    <row r="4" spans="2:11" x14ac:dyDescent="0.25">
      <c r="B4" s="6" t="s">
        <v>41</v>
      </c>
    </row>
    <row r="5" spans="2:11" x14ac:dyDescent="0.25">
      <c r="B5" s="6" t="s">
        <v>6</v>
      </c>
    </row>
    <row r="6" spans="2:11" ht="18.75" x14ac:dyDescent="0.3">
      <c r="B6" s="25" t="s">
        <v>44</v>
      </c>
      <c r="C6" s="25"/>
      <c r="D6" s="25"/>
      <c r="E6" s="25"/>
      <c r="F6" s="25"/>
      <c r="G6" s="25"/>
      <c r="H6" s="25"/>
      <c r="I6" s="25"/>
      <c r="J6" s="25"/>
      <c r="K6" s="25"/>
    </row>
    <row r="7" spans="2:11" x14ac:dyDescent="0.25">
      <c r="B7" s="32" t="s">
        <v>45</v>
      </c>
      <c r="C7" s="32"/>
      <c r="D7" s="32"/>
      <c r="E7" s="32"/>
      <c r="F7" s="32"/>
      <c r="G7" s="32"/>
      <c r="H7" s="32"/>
      <c r="I7" s="32"/>
      <c r="J7" s="32"/>
      <c r="K7" s="32"/>
    </row>
    <row r="8" spans="2:11" x14ac:dyDescent="0.25">
      <c r="B8" s="34" t="s">
        <v>25</v>
      </c>
      <c r="C8" s="34"/>
      <c r="D8" s="34"/>
      <c r="E8" s="34"/>
      <c r="F8" s="34"/>
      <c r="G8" s="34"/>
      <c r="H8" s="34"/>
      <c r="I8" s="22"/>
      <c r="J8" s="22"/>
      <c r="K8" s="22"/>
    </row>
    <row r="9" spans="2:11" x14ac:dyDescent="0.25">
      <c r="B9" s="28" t="s">
        <v>0</v>
      </c>
      <c r="C9" s="28" t="s">
        <v>34</v>
      </c>
      <c r="D9" s="28"/>
      <c r="E9" s="28" t="s">
        <v>32</v>
      </c>
      <c r="F9" s="28" t="s">
        <v>35</v>
      </c>
      <c r="G9" s="28"/>
      <c r="H9" s="28" t="s">
        <v>32</v>
      </c>
      <c r="I9" s="26" t="s">
        <v>37</v>
      </c>
      <c r="J9" s="29" t="s">
        <v>38</v>
      </c>
      <c r="K9" s="28" t="s">
        <v>36</v>
      </c>
    </row>
    <row r="10" spans="2:11" ht="30" x14ac:dyDescent="0.25">
      <c r="B10" s="28"/>
      <c r="C10" s="20" t="s">
        <v>30</v>
      </c>
      <c r="D10" s="18" t="s">
        <v>31</v>
      </c>
      <c r="E10" s="28"/>
      <c r="F10" s="20" t="s">
        <v>30</v>
      </c>
      <c r="G10" s="18" t="s">
        <v>31</v>
      </c>
      <c r="H10" s="28"/>
      <c r="I10" s="26"/>
      <c r="J10" s="30"/>
      <c r="K10" s="28"/>
    </row>
    <row r="11" spans="2:11" ht="24.75" customHeight="1" x14ac:dyDescent="0.25">
      <c r="B11" s="35" t="s">
        <v>1</v>
      </c>
      <c r="C11" s="35"/>
      <c r="D11" s="35"/>
      <c r="E11" s="35"/>
      <c r="F11" s="35"/>
      <c r="G11" s="35"/>
      <c r="H11" s="35"/>
      <c r="I11" s="21"/>
      <c r="J11" s="21"/>
      <c r="K11" s="21"/>
    </row>
    <row r="12" spans="2:11" ht="27" customHeight="1" x14ac:dyDescent="0.25">
      <c r="B12" s="10" t="s">
        <v>2</v>
      </c>
      <c r="C12" s="4">
        <v>21886110</v>
      </c>
      <c r="D12" s="8">
        <v>16628161</v>
      </c>
      <c r="E12" s="5">
        <f>SUM(C12:D12)</f>
        <v>38514271</v>
      </c>
      <c r="F12" s="4">
        <v>25816935</v>
      </c>
      <c r="G12" s="8">
        <v>17584872</v>
      </c>
      <c r="H12" s="5">
        <f t="shared" ref="H12:H17" si="0">SUM(F12:G12)</f>
        <v>43401807</v>
      </c>
      <c r="I12" s="5">
        <v>18992426</v>
      </c>
      <c r="J12" s="5">
        <v>16456391</v>
      </c>
      <c r="K12" s="5">
        <f>SUM(I12:J12)</f>
        <v>35448817</v>
      </c>
    </row>
    <row r="13" spans="2:11" ht="27.75" customHeight="1" x14ac:dyDescent="0.25">
      <c r="B13" s="11" t="s">
        <v>10</v>
      </c>
      <c r="C13" s="4">
        <v>4032912</v>
      </c>
      <c r="D13" s="8">
        <v>3036090</v>
      </c>
      <c r="E13" s="5">
        <f t="shared" ref="E13:E17" si="1">SUM(C13:D13)</f>
        <v>7069002</v>
      </c>
      <c r="F13" s="4">
        <v>4478019</v>
      </c>
      <c r="G13" s="8">
        <v>3249829</v>
      </c>
      <c r="H13" s="5">
        <f t="shared" si="0"/>
        <v>7727848</v>
      </c>
      <c r="I13" s="5">
        <v>2737954</v>
      </c>
      <c r="J13" s="5">
        <v>2764800</v>
      </c>
      <c r="K13" s="5">
        <f t="shared" ref="K13:K44" si="2">SUM(I13:J13)</f>
        <v>5502754</v>
      </c>
    </row>
    <row r="14" spans="2:11" x14ac:dyDescent="0.25">
      <c r="B14" s="10" t="s">
        <v>11</v>
      </c>
      <c r="C14" s="4">
        <v>35986929</v>
      </c>
      <c r="D14" s="8">
        <v>6818604</v>
      </c>
      <c r="E14" s="5">
        <f t="shared" si="1"/>
        <v>42805533</v>
      </c>
      <c r="F14" s="4">
        <v>50509446</v>
      </c>
      <c r="G14" s="8">
        <v>5396499</v>
      </c>
      <c r="H14" s="5">
        <f t="shared" si="0"/>
        <v>55905945</v>
      </c>
      <c r="I14" s="5">
        <v>40790374</v>
      </c>
      <c r="J14" s="5">
        <v>3530019</v>
      </c>
      <c r="K14" s="5">
        <f t="shared" si="2"/>
        <v>44320393</v>
      </c>
    </row>
    <row r="15" spans="2:11" ht="24" customHeight="1" x14ac:dyDescent="0.25">
      <c r="B15" s="7" t="s">
        <v>46</v>
      </c>
      <c r="C15" s="12">
        <v>1969059</v>
      </c>
      <c r="D15" s="8"/>
      <c r="E15" s="5">
        <f t="shared" si="1"/>
        <v>1969059</v>
      </c>
      <c r="F15" s="12">
        <v>4608353</v>
      </c>
      <c r="G15" s="8"/>
      <c r="H15" s="5">
        <f t="shared" si="0"/>
        <v>4608353</v>
      </c>
      <c r="I15" s="5">
        <v>2733925</v>
      </c>
      <c r="J15" s="5"/>
      <c r="K15" s="5">
        <f t="shared" si="2"/>
        <v>2733925</v>
      </c>
    </row>
    <row r="16" spans="2:11" ht="32.25" customHeight="1" x14ac:dyDescent="0.25">
      <c r="B16" s="7" t="s">
        <v>7</v>
      </c>
      <c r="C16" s="4">
        <v>8683000</v>
      </c>
      <c r="D16" s="8"/>
      <c r="E16" s="5">
        <f t="shared" si="1"/>
        <v>8683000</v>
      </c>
      <c r="F16" s="4">
        <v>28279358</v>
      </c>
      <c r="G16" s="8"/>
      <c r="H16" s="5">
        <f t="shared" si="0"/>
        <v>28279358</v>
      </c>
      <c r="I16" s="5">
        <v>16617542</v>
      </c>
      <c r="J16" s="5"/>
      <c r="K16" s="5">
        <f t="shared" si="2"/>
        <v>16617542</v>
      </c>
    </row>
    <row r="17" spans="2:13" ht="32.25" customHeight="1" x14ac:dyDescent="0.25">
      <c r="B17" s="7" t="s">
        <v>16</v>
      </c>
      <c r="C17" s="4">
        <v>1780000</v>
      </c>
      <c r="D17" s="8"/>
      <c r="E17" s="5">
        <f t="shared" si="1"/>
        <v>1780000</v>
      </c>
      <c r="F17" s="4">
        <v>1983256</v>
      </c>
      <c r="G17" s="8"/>
      <c r="H17" s="5">
        <f t="shared" si="0"/>
        <v>1983256</v>
      </c>
      <c r="I17" s="5">
        <v>1880128</v>
      </c>
      <c r="J17" s="5"/>
      <c r="K17" s="5">
        <f t="shared" si="2"/>
        <v>1880128</v>
      </c>
    </row>
    <row r="18" spans="2:13" ht="32.25" customHeight="1" x14ac:dyDescent="0.25">
      <c r="B18" s="7" t="s">
        <v>27</v>
      </c>
      <c r="C18" s="4"/>
      <c r="D18" s="8"/>
      <c r="E18" s="5"/>
      <c r="F18" s="4"/>
      <c r="G18" s="8"/>
      <c r="H18" s="5"/>
      <c r="I18" s="5"/>
      <c r="J18" s="5"/>
      <c r="K18" s="5"/>
    </row>
    <row r="19" spans="2:13" ht="32.25" customHeight="1" x14ac:dyDescent="0.25">
      <c r="B19" s="7" t="s">
        <v>43</v>
      </c>
      <c r="C19" s="4"/>
      <c r="D19" s="8"/>
      <c r="E19" s="5"/>
      <c r="F19" s="4"/>
      <c r="G19" s="8"/>
      <c r="H19" s="5"/>
      <c r="I19" s="5"/>
      <c r="J19" s="5"/>
      <c r="K19" s="5"/>
    </row>
    <row r="20" spans="2:13" ht="32.25" customHeight="1" x14ac:dyDescent="0.25">
      <c r="B20" s="17" t="s">
        <v>23</v>
      </c>
      <c r="C20" s="5">
        <f>SUM(C12:C18)</f>
        <v>74338010</v>
      </c>
      <c r="D20" s="5">
        <f t="shared" ref="D20:E20" si="3">SUM(D12:D18)</f>
        <v>26482855</v>
      </c>
      <c r="E20" s="5">
        <f t="shared" si="3"/>
        <v>100820865</v>
      </c>
      <c r="F20" s="5">
        <f>SUM(F12:F18)</f>
        <v>115675367</v>
      </c>
      <c r="G20" s="5">
        <f t="shared" ref="G20:H20" si="4">SUM(G12:G18)</f>
        <v>26231200</v>
      </c>
      <c r="H20" s="5">
        <f t="shared" si="4"/>
        <v>141906567</v>
      </c>
      <c r="I20" s="5">
        <f>SUM(I12:I19)</f>
        <v>83752349</v>
      </c>
      <c r="J20" s="5">
        <f t="shared" ref="J20:K20" si="5">SUM(J12:J19)</f>
        <v>22751210</v>
      </c>
      <c r="K20" s="5">
        <f t="shared" si="5"/>
        <v>106503559</v>
      </c>
    </row>
    <row r="21" spans="2:13" ht="21" customHeight="1" x14ac:dyDescent="0.25">
      <c r="B21" s="7" t="s">
        <v>20</v>
      </c>
      <c r="C21" s="12">
        <v>32225000</v>
      </c>
      <c r="D21" s="4"/>
      <c r="E21" s="4">
        <f>SUM(C21:D21)</f>
        <v>32225000</v>
      </c>
      <c r="F21" s="12">
        <v>42203293</v>
      </c>
      <c r="G21" s="4"/>
      <c r="H21" s="4">
        <f t="shared" ref="H21:H29" si="6">SUM(F21:G21)</f>
        <v>42203293</v>
      </c>
      <c r="I21" s="4">
        <v>32495940</v>
      </c>
      <c r="J21" s="4"/>
      <c r="K21" s="5">
        <f t="shared" si="2"/>
        <v>32495940</v>
      </c>
    </row>
    <row r="22" spans="2:13" x14ac:dyDescent="0.25">
      <c r="B22" s="10" t="s">
        <v>8</v>
      </c>
      <c r="C22" s="4">
        <v>16706888</v>
      </c>
      <c r="D22" s="8"/>
      <c r="E22" s="4">
        <f t="shared" ref="E22:E29" si="7">SUM(C22:D22)</f>
        <v>16706888</v>
      </c>
      <c r="F22" s="4">
        <v>38848562</v>
      </c>
      <c r="G22" s="8">
        <v>616297</v>
      </c>
      <c r="H22" s="4">
        <f t="shared" si="6"/>
        <v>39464859</v>
      </c>
      <c r="I22" s="4">
        <v>27777725</v>
      </c>
      <c r="J22" s="4">
        <v>616297</v>
      </c>
      <c r="K22" s="5">
        <f t="shared" si="2"/>
        <v>28394022</v>
      </c>
    </row>
    <row r="23" spans="2:13" x14ac:dyDescent="0.25">
      <c r="B23" s="2" t="s">
        <v>24</v>
      </c>
      <c r="C23" s="5">
        <f>SUM(C21:C22)</f>
        <v>48931888</v>
      </c>
      <c r="D23" s="5"/>
      <c r="E23" s="4">
        <f t="shared" si="7"/>
        <v>48931888</v>
      </c>
      <c r="F23" s="5">
        <f>SUM(F21:F22)</f>
        <v>81051855</v>
      </c>
      <c r="G23" s="5">
        <f>SUM(G21:G22)</f>
        <v>616297</v>
      </c>
      <c r="H23" s="4">
        <f t="shared" si="6"/>
        <v>81668152</v>
      </c>
      <c r="I23" s="5">
        <f>SUM(I21:I22)</f>
        <v>60273665</v>
      </c>
      <c r="J23" s="5">
        <f>SUM(J21:J22)</f>
        <v>616297</v>
      </c>
      <c r="K23" s="5">
        <f t="shared" si="2"/>
        <v>60889962</v>
      </c>
    </row>
    <row r="24" spans="2:13" x14ac:dyDescent="0.25">
      <c r="B24" s="9" t="s">
        <v>39</v>
      </c>
      <c r="C24" s="13"/>
      <c r="D24" s="13"/>
      <c r="E24" s="4"/>
      <c r="F24" s="13">
        <v>312001</v>
      </c>
      <c r="G24" s="13"/>
      <c r="H24" s="4">
        <f t="shared" si="6"/>
        <v>312001</v>
      </c>
      <c r="I24" s="5">
        <v>162001</v>
      </c>
      <c r="J24" s="4"/>
      <c r="K24" s="4">
        <v>162001</v>
      </c>
    </row>
    <row r="25" spans="2:13" x14ac:dyDescent="0.25">
      <c r="B25" s="9" t="s">
        <v>40</v>
      </c>
      <c r="C25" s="13"/>
      <c r="D25" s="13"/>
      <c r="E25" s="4"/>
      <c r="F25" s="13">
        <v>292091</v>
      </c>
      <c r="G25" s="13"/>
      <c r="H25" s="4">
        <f t="shared" si="6"/>
        <v>292091</v>
      </c>
      <c r="I25" s="5">
        <v>292091</v>
      </c>
      <c r="J25" s="4"/>
      <c r="K25" s="4">
        <v>292091</v>
      </c>
    </row>
    <row r="26" spans="2:13" x14ac:dyDescent="0.25">
      <c r="B26" s="2" t="s">
        <v>28</v>
      </c>
      <c r="C26" s="5">
        <v>2276500</v>
      </c>
      <c r="D26" s="4"/>
      <c r="E26" s="4">
        <f t="shared" si="7"/>
        <v>2276500</v>
      </c>
      <c r="F26" s="5"/>
      <c r="G26" s="4"/>
      <c r="H26" s="4"/>
      <c r="I26" s="4"/>
      <c r="J26" s="4"/>
      <c r="K26" s="5"/>
    </row>
    <row r="27" spans="2:13" x14ac:dyDescent="0.25">
      <c r="B27" s="2" t="s">
        <v>29</v>
      </c>
      <c r="C27" s="5">
        <v>37966950</v>
      </c>
      <c r="D27" s="4"/>
      <c r="E27" s="4">
        <f t="shared" si="7"/>
        <v>37966950</v>
      </c>
      <c r="F27" s="5">
        <v>107291915</v>
      </c>
      <c r="G27" s="4"/>
      <c r="H27" s="4">
        <f t="shared" si="6"/>
        <v>107291915</v>
      </c>
      <c r="I27" s="4"/>
      <c r="J27" s="4"/>
      <c r="K27" s="5"/>
    </row>
    <row r="28" spans="2:13" x14ac:dyDescent="0.25">
      <c r="B28" s="9" t="s">
        <v>3</v>
      </c>
      <c r="C28" s="13">
        <f>SUM(C20+C23+C26+C27)</f>
        <v>163513348</v>
      </c>
      <c r="D28" s="13">
        <f>SUM(D20+D23+D26+D27)</f>
        <v>26482855</v>
      </c>
      <c r="E28" s="4">
        <f t="shared" si="7"/>
        <v>189996203</v>
      </c>
      <c r="F28" s="13">
        <f>SUM(F20+F23+F26+F27+F24+F25)</f>
        <v>304623229</v>
      </c>
      <c r="G28" s="13">
        <f t="shared" ref="G28:K28" si="8">SUM(G20+G23+G26+G27+G24+G25)</f>
        <v>26847497</v>
      </c>
      <c r="H28" s="13">
        <f t="shared" si="8"/>
        <v>331470726</v>
      </c>
      <c r="I28" s="13">
        <f t="shared" si="8"/>
        <v>144480106</v>
      </c>
      <c r="J28" s="13">
        <f t="shared" si="8"/>
        <v>23367507</v>
      </c>
      <c r="K28" s="13">
        <f t="shared" si="8"/>
        <v>167847613</v>
      </c>
      <c r="L28" s="13"/>
      <c r="M28" s="13"/>
    </row>
    <row r="29" spans="2:13" ht="30" x14ac:dyDescent="0.25">
      <c r="B29" s="23" t="s">
        <v>21</v>
      </c>
      <c r="C29" s="4">
        <v>978952</v>
      </c>
      <c r="D29" s="4"/>
      <c r="E29" s="4">
        <f t="shared" si="7"/>
        <v>978952</v>
      </c>
      <c r="F29" s="4">
        <v>978952</v>
      </c>
      <c r="G29" s="4"/>
      <c r="H29" s="4">
        <f t="shared" si="6"/>
        <v>978952</v>
      </c>
      <c r="I29" s="4">
        <v>978952</v>
      </c>
      <c r="J29" s="4"/>
      <c r="K29" s="5">
        <f t="shared" si="2"/>
        <v>978952</v>
      </c>
    </row>
    <row r="30" spans="2:13" ht="15.75" x14ac:dyDescent="0.25">
      <c r="B30" s="14" t="s">
        <v>4</v>
      </c>
      <c r="C30" s="15">
        <f t="shared" ref="C30:J30" si="9">SUM(C28:C29)</f>
        <v>164492300</v>
      </c>
      <c r="D30" s="15">
        <f t="shared" si="9"/>
        <v>26482855</v>
      </c>
      <c r="E30" s="15">
        <f t="shared" si="9"/>
        <v>190975155</v>
      </c>
      <c r="F30" s="15">
        <f t="shared" si="9"/>
        <v>305602181</v>
      </c>
      <c r="G30" s="15">
        <f t="shared" si="9"/>
        <v>26847497</v>
      </c>
      <c r="H30" s="15">
        <f t="shared" si="9"/>
        <v>332449678</v>
      </c>
      <c r="I30" s="15">
        <f t="shared" si="9"/>
        <v>145459058</v>
      </c>
      <c r="J30" s="15">
        <f t="shared" si="9"/>
        <v>23367507</v>
      </c>
      <c r="K30" s="24">
        <f t="shared" si="2"/>
        <v>168826565</v>
      </c>
    </row>
    <row r="31" spans="2:13" x14ac:dyDescent="0.25">
      <c r="B31" s="33"/>
      <c r="C31" s="33"/>
      <c r="D31" s="33"/>
      <c r="E31" s="33"/>
      <c r="F31" s="33"/>
      <c r="G31" s="33"/>
      <c r="H31" s="33"/>
      <c r="I31" s="19"/>
      <c r="J31" s="19"/>
      <c r="K31" s="5">
        <f t="shared" si="2"/>
        <v>0</v>
      </c>
    </row>
    <row r="32" spans="2:13" x14ac:dyDescent="0.25">
      <c r="B32" s="2" t="s">
        <v>5</v>
      </c>
      <c r="C32" s="1"/>
      <c r="D32" s="1"/>
      <c r="E32" s="1"/>
      <c r="F32" s="1"/>
      <c r="G32" s="1"/>
      <c r="H32" s="1"/>
      <c r="I32" s="1"/>
      <c r="J32" s="1"/>
      <c r="K32" s="5">
        <f t="shared" si="2"/>
        <v>0</v>
      </c>
    </row>
    <row r="33" spans="2:11" ht="32.25" customHeight="1" x14ac:dyDescent="0.25">
      <c r="B33" s="7" t="s">
        <v>19</v>
      </c>
      <c r="C33" s="8">
        <v>37915193</v>
      </c>
      <c r="D33" s="8"/>
      <c r="E33" s="5">
        <f>SUM(C33:D33)</f>
        <v>37915193</v>
      </c>
      <c r="F33" s="8">
        <v>48687174</v>
      </c>
      <c r="G33" s="8"/>
      <c r="H33" s="5">
        <f t="shared" ref="H33:H44" si="10">SUM(F33:G33)</f>
        <v>48687174</v>
      </c>
      <c r="I33" s="5">
        <v>49059474</v>
      </c>
      <c r="J33" s="5"/>
      <c r="K33" s="5">
        <f t="shared" si="2"/>
        <v>49059474</v>
      </c>
    </row>
    <row r="34" spans="2:11" ht="27" customHeight="1" x14ac:dyDescent="0.25">
      <c r="B34" s="7" t="s">
        <v>17</v>
      </c>
      <c r="C34" s="8"/>
      <c r="D34" s="8"/>
      <c r="E34" s="5">
        <f t="shared" ref="E34:E44" si="11">SUM(C34:D34)</f>
        <v>0</v>
      </c>
      <c r="F34" s="8">
        <v>117284906</v>
      </c>
      <c r="G34" s="8"/>
      <c r="H34" s="5">
        <f t="shared" si="10"/>
        <v>117284906</v>
      </c>
      <c r="I34" s="5">
        <v>73367157</v>
      </c>
      <c r="J34" s="5"/>
      <c r="K34" s="5">
        <f t="shared" si="2"/>
        <v>73367157</v>
      </c>
    </row>
    <row r="35" spans="2:11" x14ac:dyDescent="0.25">
      <c r="B35" s="1" t="s">
        <v>12</v>
      </c>
      <c r="C35" s="8">
        <v>92280000</v>
      </c>
      <c r="D35" s="8"/>
      <c r="E35" s="5">
        <f t="shared" si="11"/>
        <v>92280000</v>
      </c>
      <c r="F35" s="8">
        <v>106152705</v>
      </c>
      <c r="G35" s="8"/>
      <c r="H35" s="5">
        <f t="shared" si="10"/>
        <v>106152705</v>
      </c>
      <c r="I35" s="5">
        <v>101206115</v>
      </c>
      <c r="J35" s="5"/>
      <c r="K35" s="5">
        <f t="shared" si="2"/>
        <v>101206115</v>
      </c>
    </row>
    <row r="36" spans="2:11" ht="26.25" customHeight="1" x14ac:dyDescent="0.25">
      <c r="B36" s="7" t="s">
        <v>13</v>
      </c>
      <c r="C36" s="8">
        <v>5838460</v>
      </c>
      <c r="D36" s="8">
        <v>96000</v>
      </c>
      <c r="E36" s="5">
        <f t="shared" si="11"/>
        <v>5934460</v>
      </c>
      <c r="F36" s="8">
        <v>4634686</v>
      </c>
      <c r="G36" s="8">
        <v>460642</v>
      </c>
      <c r="H36" s="5">
        <f t="shared" si="10"/>
        <v>5095328</v>
      </c>
      <c r="I36" s="5">
        <v>3906161</v>
      </c>
      <c r="J36" s="5">
        <v>62278</v>
      </c>
      <c r="K36" s="5">
        <f t="shared" si="2"/>
        <v>3968439</v>
      </c>
    </row>
    <row r="37" spans="2:11" ht="24.75" customHeight="1" x14ac:dyDescent="0.25">
      <c r="B37" s="7" t="s">
        <v>14</v>
      </c>
      <c r="C37" s="8"/>
      <c r="D37" s="8"/>
      <c r="E37" s="5"/>
      <c r="F37" s="8"/>
      <c r="G37" s="8"/>
      <c r="H37" s="5"/>
      <c r="I37" s="5"/>
      <c r="J37" s="5"/>
      <c r="K37" s="5"/>
    </row>
    <row r="38" spans="2:11" ht="27" customHeight="1" x14ac:dyDescent="0.25">
      <c r="B38" s="7" t="s">
        <v>18</v>
      </c>
      <c r="C38" s="8">
        <v>160000</v>
      </c>
      <c r="D38" s="8"/>
      <c r="E38" s="5">
        <f t="shared" si="11"/>
        <v>160000</v>
      </c>
      <c r="F38" s="8">
        <v>160000</v>
      </c>
      <c r="G38" s="8"/>
      <c r="H38" s="5">
        <f t="shared" si="10"/>
        <v>160000</v>
      </c>
      <c r="I38" s="5"/>
      <c r="J38" s="5"/>
      <c r="K38" s="5"/>
    </row>
    <row r="39" spans="2:11" ht="27" customHeight="1" x14ac:dyDescent="0.25">
      <c r="B39" s="7" t="s">
        <v>42</v>
      </c>
      <c r="C39" s="8"/>
      <c r="D39" s="8"/>
      <c r="E39" s="5"/>
      <c r="F39" s="8"/>
      <c r="G39" s="8"/>
      <c r="H39" s="5"/>
      <c r="I39" s="5"/>
      <c r="J39" s="5"/>
      <c r="K39" s="5"/>
    </row>
    <row r="40" spans="2:11" ht="27" customHeight="1" x14ac:dyDescent="0.25">
      <c r="B40" s="7" t="s">
        <v>15</v>
      </c>
      <c r="C40" s="8">
        <v>7207189</v>
      </c>
      <c r="D40" s="8"/>
      <c r="E40" s="5">
        <f t="shared" si="11"/>
        <v>7207189</v>
      </c>
      <c r="F40" s="8">
        <v>7287189</v>
      </c>
      <c r="G40" s="8"/>
      <c r="H40" s="5">
        <f t="shared" si="10"/>
        <v>7287189</v>
      </c>
      <c r="I40" s="5">
        <v>507795</v>
      </c>
      <c r="J40" s="5"/>
      <c r="K40" s="5">
        <f t="shared" si="2"/>
        <v>507795</v>
      </c>
    </row>
    <row r="41" spans="2:11" x14ac:dyDescent="0.25">
      <c r="B41" s="2" t="s">
        <v>5</v>
      </c>
      <c r="C41" s="5">
        <f>SUM(C33:C40)</f>
        <v>143400842</v>
      </c>
      <c r="D41" s="5">
        <f>SUM(D33:D40)</f>
        <v>96000</v>
      </c>
      <c r="E41" s="5">
        <f t="shared" si="11"/>
        <v>143496842</v>
      </c>
      <c r="F41" s="5">
        <f>SUM(F33:F40)</f>
        <v>284206660</v>
      </c>
      <c r="G41" s="5">
        <f>SUM(G33:G40)</f>
        <v>460642</v>
      </c>
      <c r="H41" s="5">
        <f t="shared" si="10"/>
        <v>284667302</v>
      </c>
      <c r="I41" s="5">
        <f>SUM(I33:I40)</f>
        <v>228046702</v>
      </c>
      <c r="J41" s="5">
        <f>SUM(J33:J40)</f>
        <v>62278</v>
      </c>
      <c r="K41" s="5">
        <f t="shared" si="2"/>
        <v>228108980</v>
      </c>
    </row>
    <row r="42" spans="2:11" x14ac:dyDescent="0.25">
      <c r="B42" s="3" t="s">
        <v>22</v>
      </c>
      <c r="C42" s="5">
        <v>47391837</v>
      </c>
      <c r="D42" s="5">
        <v>86476</v>
      </c>
      <c r="E42" s="5">
        <f t="shared" si="11"/>
        <v>47478313</v>
      </c>
      <c r="F42" s="5">
        <v>47695900</v>
      </c>
      <c r="G42" s="5">
        <v>86476</v>
      </c>
      <c r="H42" s="5">
        <f t="shared" si="10"/>
        <v>47782376</v>
      </c>
      <c r="I42" s="5">
        <v>46857732</v>
      </c>
      <c r="J42" s="5">
        <v>86476</v>
      </c>
      <c r="K42" s="5">
        <f>SUM(I42:J42)</f>
        <v>46944208</v>
      </c>
    </row>
    <row r="43" spans="2:11" x14ac:dyDescent="0.25">
      <c r="B43" s="3" t="s">
        <v>33</v>
      </c>
      <c r="C43" s="5"/>
      <c r="D43" s="5"/>
      <c r="E43" s="5"/>
      <c r="F43" s="5"/>
      <c r="G43" s="5"/>
      <c r="H43" s="5"/>
      <c r="I43" s="5"/>
      <c r="J43" s="5"/>
      <c r="K43" s="5"/>
    </row>
    <row r="44" spans="2:11" x14ac:dyDescent="0.25">
      <c r="B44" s="3" t="s">
        <v>26</v>
      </c>
      <c r="C44" s="5"/>
      <c r="D44" s="4"/>
      <c r="E44" s="5"/>
      <c r="F44" s="5"/>
      <c r="G44" s="4"/>
      <c r="H44" s="5"/>
      <c r="I44" s="5"/>
      <c r="J44" s="5"/>
      <c r="K44" s="5"/>
    </row>
    <row r="45" spans="2:11" ht="15.75" x14ac:dyDescent="0.25">
      <c r="B45" s="16" t="s">
        <v>9</v>
      </c>
      <c r="C45" s="15">
        <f>SUM(C41:C44)</f>
        <v>190792679</v>
      </c>
      <c r="D45" s="15">
        <f t="shared" ref="D45:E45" si="12">SUM(D41:D44)</f>
        <v>182476</v>
      </c>
      <c r="E45" s="15">
        <f t="shared" si="12"/>
        <v>190975155</v>
      </c>
      <c r="F45" s="15">
        <f>SUM(F41:F44)</f>
        <v>331902560</v>
      </c>
      <c r="G45" s="15">
        <f t="shared" ref="G45:H45" si="13">SUM(G41:G44)</f>
        <v>547118</v>
      </c>
      <c r="H45" s="15">
        <f t="shared" si="13"/>
        <v>332449678</v>
      </c>
      <c r="I45" s="15">
        <f>SUM(I41:I44)</f>
        <v>274904434</v>
      </c>
      <c r="J45" s="15">
        <f>SUM(J41:J44)</f>
        <v>148754</v>
      </c>
      <c r="K45" s="15">
        <f>SUM(K41:K44)</f>
        <v>275053188</v>
      </c>
    </row>
  </sheetData>
  <mergeCells count="17">
    <mergeCell ref="F31:H31"/>
    <mergeCell ref="B8:H8"/>
    <mergeCell ref="B31:E31"/>
    <mergeCell ref="F9:G9"/>
    <mergeCell ref="H9:H10"/>
    <mergeCell ref="F11:H11"/>
    <mergeCell ref="B11:E11"/>
    <mergeCell ref="B9:B10"/>
    <mergeCell ref="C9:D9"/>
    <mergeCell ref="E9:E10"/>
    <mergeCell ref="B6:K6"/>
    <mergeCell ref="I9:I10"/>
    <mergeCell ref="B1:K1"/>
    <mergeCell ref="K9:K10"/>
    <mergeCell ref="J9:J10"/>
    <mergeCell ref="B2:E2"/>
    <mergeCell ref="B7:K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2021-05-26T13:21:25Z</cp:lastPrinted>
  <dcterms:created xsi:type="dcterms:W3CDTF">2012-02-02T10:48:30Z</dcterms:created>
  <dcterms:modified xsi:type="dcterms:W3CDTF">2021-05-26T13:21:29Z</dcterms:modified>
</cp:coreProperties>
</file>