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0.sz. melléklet" sheetId="1" r:id="rId1"/>
  </sheets>
  <externalReferences>
    <externalReference r:id="rId2"/>
  </externalReferences>
  <definedNames>
    <definedName name="_xlnm.Print_Area" localSheetId="0">'10.sz. melléklet'!$A$1:$G$99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8" i="1" l="1"/>
  <c r="G97" i="1"/>
  <c r="F96" i="1"/>
  <c r="E96" i="1"/>
  <c r="D96" i="1"/>
  <c r="G96" i="1" s="1"/>
  <c r="C96" i="1"/>
  <c r="G68" i="1"/>
  <c r="G67" i="1"/>
  <c r="G66" i="1"/>
  <c r="G65" i="1"/>
  <c r="G64" i="1"/>
  <c r="G63" i="1"/>
  <c r="G62" i="1"/>
  <c r="G61" i="1"/>
  <c r="G60" i="1"/>
  <c r="G59" i="1"/>
  <c r="G58" i="1"/>
  <c r="G57" i="1"/>
  <c r="G50" i="1"/>
  <c r="G49" i="1"/>
  <c r="G48" i="1"/>
  <c r="G47" i="1"/>
  <c r="G46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F14" i="1"/>
  <c r="E14" i="1"/>
  <c r="D14" i="1"/>
  <c r="G14" i="1" s="1"/>
  <c r="C14" i="1"/>
  <c r="F9" i="1"/>
  <c r="F99" i="1" s="1"/>
  <c r="E9" i="1"/>
  <c r="E99" i="1" s="1"/>
  <c r="D9" i="1"/>
  <c r="D99" i="1" s="1"/>
  <c r="G99" i="1" s="1"/>
  <c r="C9" i="1"/>
  <c r="C99" i="1" s="1"/>
  <c r="G2" i="1"/>
  <c r="G52" i="1" s="1"/>
</calcChain>
</file>

<file path=xl/sharedStrings.xml><?xml version="1.0" encoding="utf-8"?>
<sst xmlns="http://schemas.openxmlformats.org/spreadsheetml/2006/main" count="202" uniqueCount="181">
  <si>
    <t>10. melléklet</t>
  </si>
  <si>
    <t>Balatonakali Önkormányzat 2016. évi felhalmozási kiadásai feladatonként/célonként</t>
  </si>
  <si>
    <t>ezer Ft-ban</t>
  </si>
  <si>
    <t>Sor-  sz.</t>
  </si>
  <si>
    <t>Feladat megnevezése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</si>
  <si>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</si>
  <si>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</si>
  <si>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(2016.XI.)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</si>
  <si>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</si>
  <si>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</si>
  <si>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</si>
  <si>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</si>
  <si>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</si>
  <si>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</si>
  <si>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</si>
  <si>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</si>
  <si>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</si>
  <si>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I.</t>
  </si>
  <si>
    <t>Felújítás</t>
  </si>
  <si>
    <t>1.</t>
  </si>
  <si>
    <t>Magtár felújítási engedélyezési terv</t>
  </si>
  <si>
    <t>2.</t>
  </si>
  <si>
    <t>szennyvízakna rekonstrukció Vasút tér 3.</t>
  </si>
  <si>
    <t>3.</t>
  </si>
  <si>
    <t>szennyvízakna rekonstrukció 10 db</t>
  </si>
  <si>
    <t>4.</t>
  </si>
  <si>
    <t>Strand bejárat belső terület átépítése</t>
  </si>
  <si>
    <t>II.</t>
  </si>
  <si>
    <t>Beruházás</t>
  </si>
  <si>
    <t>Digitális fényképezőgép</t>
  </si>
  <si>
    <t>Asztali számítógép 2 db</t>
  </si>
  <si>
    <t>Takarítógép</t>
  </si>
  <si>
    <t>Polc (pénzügy)</t>
  </si>
  <si>
    <t>5.</t>
  </si>
  <si>
    <t>Lépcső - temető</t>
  </si>
  <si>
    <t>6.</t>
  </si>
  <si>
    <t>Kilátó területvásárlás</t>
  </si>
  <si>
    <t>7.</t>
  </si>
  <si>
    <t>Magtár megvásárlása</t>
  </si>
  <si>
    <t>8.</t>
  </si>
  <si>
    <t>Via color burkolat - Sportpálya</t>
  </si>
  <si>
    <t>9.</t>
  </si>
  <si>
    <t>Csapadékvíz elvezetés - Fő tér</t>
  </si>
  <si>
    <t>10.</t>
  </si>
  <si>
    <t>Móló - 616/3 hrsz</t>
  </si>
  <si>
    <t>11.</t>
  </si>
  <si>
    <t>Orvosi rendelő akadálymentesítése</t>
  </si>
  <si>
    <t>12.</t>
  </si>
  <si>
    <t>Üdülő u. ivóvízhálózat tervezése</t>
  </si>
  <si>
    <t>13.</t>
  </si>
  <si>
    <t>Keleti lakópark út- és vízelvezetés tervezése</t>
  </si>
  <si>
    <t>14.</t>
  </si>
  <si>
    <t>Fizikai épület tervezése</t>
  </si>
  <si>
    <t>15.</t>
  </si>
  <si>
    <t>PH tervezése</t>
  </si>
  <si>
    <t>16.</t>
  </si>
  <si>
    <t>1614/12, 1614/13 hrsz út</t>
  </si>
  <si>
    <t>17.</t>
  </si>
  <si>
    <t>Strand előtti park kialakítása, tervezése 616/3 hrsz</t>
  </si>
  <si>
    <t xml:space="preserve">18. </t>
  </si>
  <si>
    <t>Csapadékvíz elvezetés - Fő tér (kiviteli terv)</t>
  </si>
  <si>
    <t>19.</t>
  </si>
  <si>
    <t>Sport u. kandelláber</t>
  </si>
  <si>
    <t xml:space="preserve">20. </t>
  </si>
  <si>
    <t>Pad 10 db - Sportpálya</t>
  </si>
  <si>
    <t xml:space="preserve">21. </t>
  </si>
  <si>
    <t>Szeméttároló 2 db - Sportpálya</t>
  </si>
  <si>
    <t xml:space="preserve">22. </t>
  </si>
  <si>
    <t>Kossuth u. Fő tér kialakítása</t>
  </si>
  <si>
    <t xml:space="preserve">23. </t>
  </si>
  <si>
    <t>Forgalomlassítás</t>
  </si>
  <si>
    <t xml:space="preserve">24. </t>
  </si>
  <si>
    <t>Berek utca</t>
  </si>
  <si>
    <t xml:space="preserve">25. </t>
  </si>
  <si>
    <t>Malom utca</t>
  </si>
  <si>
    <t xml:space="preserve">26. </t>
  </si>
  <si>
    <t>Vak Bottyán utca</t>
  </si>
  <si>
    <t xml:space="preserve">27. </t>
  </si>
  <si>
    <t>Levendula utca járda</t>
  </si>
  <si>
    <t xml:space="preserve">28. </t>
  </si>
  <si>
    <t>Közvilágítás kialakítása - Keleti lakópark</t>
  </si>
  <si>
    <t xml:space="preserve">29. </t>
  </si>
  <si>
    <t xml:space="preserve">Forrás park </t>
  </si>
  <si>
    <t xml:space="preserve">30. </t>
  </si>
  <si>
    <t>Szerszámok, munkaeszközök</t>
  </si>
  <si>
    <t xml:space="preserve">31. </t>
  </si>
  <si>
    <t>Szeméttároló 6 db - zöldterület</t>
  </si>
  <si>
    <t xml:space="preserve">32. </t>
  </si>
  <si>
    <t>Kondi gép</t>
  </si>
  <si>
    <t xml:space="preserve">33. </t>
  </si>
  <si>
    <t>Napozó stég</t>
  </si>
  <si>
    <t xml:space="preserve">34. </t>
  </si>
  <si>
    <t>Vízibicikli</t>
  </si>
  <si>
    <t xml:space="preserve">35. </t>
  </si>
  <si>
    <t>Wifi - strand</t>
  </si>
  <si>
    <t xml:space="preserve">36. </t>
  </si>
  <si>
    <t>Pad 4 db, hulladékgyűjtő - strand</t>
  </si>
  <si>
    <t>10. melléklet folytatása</t>
  </si>
  <si>
    <t>37.</t>
  </si>
  <si>
    <t>Napvitorla</t>
  </si>
  <si>
    <t>38.</t>
  </si>
  <si>
    <t>Öntöző berendezés - strand sportpálya</t>
  </si>
  <si>
    <t>39.</t>
  </si>
  <si>
    <t>Kültéri analóg óra - strand</t>
  </si>
  <si>
    <t>40.</t>
  </si>
  <si>
    <t>Játszótéri eszköz, kültéri fitnesz eszköz - strand (Teqball asztal)</t>
  </si>
  <si>
    <t>41.</t>
  </si>
  <si>
    <t>Dohányzó asztal, hulladék gyűjtő - Művelődési Ház</t>
  </si>
  <si>
    <t>42.</t>
  </si>
  <si>
    <t xml:space="preserve">Jegyárus bódé, promóciós pult </t>
  </si>
  <si>
    <t>43.</t>
  </si>
  <si>
    <t xml:space="preserve">Pin-pong asztal </t>
  </si>
  <si>
    <t>44.</t>
  </si>
  <si>
    <t>Molinó állvány</t>
  </si>
  <si>
    <t>45.</t>
  </si>
  <si>
    <t>Menekülési útvonal táblák</t>
  </si>
  <si>
    <t>46.</t>
  </si>
  <si>
    <t>Hangszóró</t>
  </si>
  <si>
    <t>47.</t>
  </si>
  <si>
    <t xml:space="preserve">A3 lamináló gép </t>
  </si>
  <si>
    <t>48.</t>
  </si>
  <si>
    <t>Irodai szék</t>
  </si>
  <si>
    <t>49.</t>
  </si>
  <si>
    <t>Kamera Ősök parkja</t>
  </si>
  <si>
    <t>50.</t>
  </si>
  <si>
    <t>Fűkasza</t>
  </si>
  <si>
    <t>51.</t>
  </si>
  <si>
    <t>Irodai polcos állványzat</t>
  </si>
  <si>
    <t>52.</t>
  </si>
  <si>
    <t>Samsung J320 okostelefon</t>
  </si>
  <si>
    <t>53.</t>
  </si>
  <si>
    <t>Térkövezés - strand</t>
  </si>
  <si>
    <t>54.</t>
  </si>
  <si>
    <t>Térfigyelő kamera - Forrás park</t>
  </si>
  <si>
    <t>55.</t>
  </si>
  <si>
    <t>Klíma berendezés - Akali TV</t>
  </si>
  <si>
    <t>56.</t>
  </si>
  <si>
    <t>Megállító tábla</t>
  </si>
  <si>
    <t>57.</t>
  </si>
  <si>
    <t>58.</t>
  </si>
  <si>
    <t>Térvilágítás - temető</t>
  </si>
  <si>
    <t>59.</t>
  </si>
  <si>
    <t>Óvoda faház</t>
  </si>
  <si>
    <t>60.</t>
  </si>
  <si>
    <t>10 db akna rekonstrukció</t>
  </si>
  <si>
    <t>61.</t>
  </si>
  <si>
    <t>Szennyvíz akna rekonstrukció Vasút tér 3.</t>
  </si>
  <si>
    <t>62.</t>
  </si>
  <si>
    <t>Villamos mérési hely kiépítése Strandi átemelő</t>
  </si>
  <si>
    <t>63.</t>
  </si>
  <si>
    <t>Ivókút</t>
  </si>
  <si>
    <t>64.</t>
  </si>
  <si>
    <t>Szolár zuhany</t>
  </si>
  <si>
    <t>65.</t>
  </si>
  <si>
    <t>Csapadékvíz elvezetés Petőfi u. 380-485</t>
  </si>
  <si>
    <t>66.</t>
  </si>
  <si>
    <t>Csónak</t>
  </si>
  <si>
    <t>67.</t>
  </si>
  <si>
    <t>Lettíno napozóágyak</t>
  </si>
  <si>
    <t>68.</t>
  </si>
  <si>
    <t>Excenter csiszoló</t>
  </si>
  <si>
    <t>69.</t>
  </si>
  <si>
    <t>Játszótéri eszköz, kültéri fitnesz eszköz - strand</t>
  </si>
  <si>
    <t>70.</t>
  </si>
  <si>
    <t xml:space="preserve">Kossuth u. Fő tér kialakítása </t>
  </si>
  <si>
    <t>71.</t>
  </si>
  <si>
    <t>Dolce Gusto kávéfőző</t>
  </si>
  <si>
    <t>72.</t>
  </si>
  <si>
    <t>Fémspirálozó gép Copius Beyonder</t>
  </si>
  <si>
    <t>73.</t>
  </si>
  <si>
    <t>Mosogatógép</t>
  </si>
  <si>
    <t>74.</t>
  </si>
  <si>
    <t>503/9 hrsz 2502 m2 kivett beépítetlen terület</t>
  </si>
  <si>
    <t>75.</t>
  </si>
  <si>
    <t>1608/9 355 m2 kivett közterület és árok</t>
  </si>
  <si>
    <t>III.</t>
  </si>
  <si>
    <t>Egyéb felhalmozási célú kiadások</t>
  </si>
  <si>
    <t>Meglévő tartós rész. kapcs. tőkeemelés</t>
  </si>
  <si>
    <t>IV.</t>
  </si>
  <si>
    <t>Felhalmozási célú pénzeszköz átadás</t>
  </si>
  <si>
    <t>Felhalmozási kiadások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</si>
</sst>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name val="Arial"/>
      <family val="2"/>
      <charset val="238"/>
    </font>
    <font>
      <b/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23"/>
      </patternFill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3" fontId="5" fillId="2" borderId="11" xfId="0" applyNumberFormat="1" applyFont="1" applyFill="1" applyBorder="1" applyAlignment="1">
      <alignment horizontal="right" vertical="center"/>
    </xf>
    <xf numFmtId="9" fontId="5" fillId="2" borderId="12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3" fontId="2" fillId="0" borderId="11" xfId="0" applyNumberFormat="1" applyFont="1" applyFill="1" applyBorder="1" applyAlignment="1">
      <alignment horizontal="right" vertical="center"/>
    </xf>
    <xf numFmtId="3" fontId="2" fillId="0" borderId="13" xfId="0" applyNumberFormat="1" applyFont="1" applyFill="1" applyBorder="1" applyAlignment="1">
      <alignment horizontal="right" vertical="center"/>
    </xf>
    <xf numFmtId="9" fontId="2" fillId="0" borderId="12" xfId="0" applyNumberFormat="1" applyFont="1" applyFill="1" applyBorder="1" applyAlignment="1">
      <alignment vertical="center"/>
    </xf>
    <xf numFmtId="0" fontId="0" fillId="0" borderId="0" xfId="0" applyFont="1" applyAlignment="1">
      <alignment vertical="center"/>
    </xf>
    <xf numFmtId="49" fontId="6" fillId="0" borderId="14" xfId="0" applyNumberFormat="1" applyFont="1" applyBorder="1" applyAlignment="1">
      <alignment horizontal="left" vertical="center" wrapText="1"/>
    </xf>
    <xf numFmtId="3" fontId="2" fillId="0" borderId="15" xfId="0" applyNumberFormat="1" applyFont="1" applyFill="1" applyBorder="1" applyAlignment="1">
      <alignment horizontal="right" vertical="center"/>
    </xf>
    <xf numFmtId="49" fontId="6" fillId="3" borderId="14" xfId="0" applyNumberFormat="1" applyFont="1" applyFill="1" applyBorder="1" applyAlignment="1">
      <alignment horizontal="left" vertical="center" wrapText="1"/>
    </xf>
    <xf numFmtId="3" fontId="0" fillId="0" borderId="0" xfId="0" applyNumberFormat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9" fontId="1" fillId="0" borderId="12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vertical="center"/>
    </xf>
    <xf numFmtId="9" fontId="1" fillId="0" borderId="12" xfId="0" applyNumberFormat="1" applyFont="1" applyFill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3" fontId="1" fillId="0" borderId="19" xfId="0" applyNumberFormat="1" applyFont="1" applyBorder="1" applyAlignment="1">
      <alignment vertical="center"/>
    </xf>
    <xf numFmtId="3" fontId="1" fillId="0" borderId="20" xfId="0" applyNumberFormat="1" applyFont="1" applyBorder="1" applyAlignment="1">
      <alignment vertical="center"/>
    </xf>
    <xf numFmtId="9" fontId="1" fillId="0" borderId="21" xfId="0" applyNumberFormat="1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3" fontId="1" fillId="0" borderId="24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9" fontId="1" fillId="0" borderId="26" xfId="0" applyNumberFormat="1" applyFont="1" applyBorder="1" applyAlignment="1">
      <alignment vertical="center"/>
    </xf>
    <xf numFmtId="3" fontId="1" fillId="0" borderId="13" xfId="0" applyNumberFormat="1" applyFont="1" applyFill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3" fontId="1" fillId="0" borderId="29" xfId="0" applyNumberFormat="1" applyFont="1" applyBorder="1" applyAlignment="1">
      <alignment vertical="center"/>
    </xf>
    <xf numFmtId="3" fontId="1" fillId="0" borderId="30" xfId="0" applyNumberFormat="1" applyFont="1" applyBorder="1" applyAlignment="1">
      <alignment vertical="center"/>
    </xf>
    <xf numFmtId="9" fontId="1" fillId="0" borderId="31" xfId="0" applyNumberFormat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3" fontId="1" fillId="0" borderId="35" xfId="0" applyNumberFormat="1" applyFont="1" applyBorder="1" applyAlignment="1">
      <alignment vertical="center"/>
    </xf>
    <xf numFmtId="9" fontId="1" fillId="0" borderId="36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9" fontId="1" fillId="0" borderId="12" xfId="0" applyNumberFormat="1" applyFont="1" applyFill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10" xfId="0" applyFont="1" applyBorder="1"/>
    <xf numFmtId="3" fontId="0" fillId="0" borderId="0" xfId="0" applyNumberFormat="1" applyFill="1" applyAlignment="1">
      <alignment vertical="center"/>
    </xf>
    <xf numFmtId="3" fontId="5" fillId="2" borderId="40" xfId="0" applyNumberFormat="1" applyFont="1" applyFill="1" applyBorder="1" applyAlignment="1">
      <alignment vertical="center"/>
    </xf>
    <xf numFmtId="3" fontId="5" fillId="2" borderId="39" xfId="0" applyNumberFormat="1" applyFont="1" applyFill="1" applyBorder="1" applyAlignment="1">
      <alignment vertical="center"/>
    </xf>
    <xf numFmtId="3" fontId="5" fillId="2" borderId="13" xfId="0" applyNumberFormat="1" applyFont="1" applyFill="1" applyBorder="1" applyAlignment="1">
      <alignment vertical="center"/>
    </xf>
    <xf numFmtId="9" fontId="8" fillId="4" borderId="12" xfId="0" applyNumberFormat="1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13" xfId="0" applyNumberFormat="1" applyFont="1" applyBorder="1" applyAlignment="1">
      <alignment horizontal="right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vertical="center"/>
    </xf>
    <xf numFmtId="3" fontId="5" fillId="2" borderId="43" xfId="0" applyNumberFormat="1" applyFont="1" applyFill="1" applyBorder="1" applyAlignment="1">
      <alignment horizontal="right" vertical="center"/>
    </xf>
    <xf numFmtId="3" fontId="5" fillId="2" borderId="44" xfId="0" applyNumberFormat="1" applyFont="1" applyFill="1" applyBorder="1" applyAlignment="1">
      <alignment horizontal="right" vertical="center"/>
    </xf>
    <xf numFmtId="9" fontId="8" fillId="4" borderId="45" xfId="0" applyNumberFormat="1" applyFont="1" applyFill="1" applyBorder="1" applyAlignment="1">
      <alignment vertical="center"/>
    </xf>
    <xf numFmtId="0" fontId="9" fillId="5" borderId="5" xfId="0" applyFont="1" applyFill="1" applyBorder="1" applyAlignment="1">
      <alignment horizontal="left" vertical="center"/>
    </xf>
    <xf numFmtId="3" fontId="9" fillId="5" borderId="7" xfId="0" applyNumberFormat="1" applyFont="1" applyFill="1" applyBorder="1" applyAlignment="1">
      <alignment horizontal="right" vertical="center"/>
    </xf>
    <xf numFmtId="3" fontId="9" fillId="5" borderId="46" xfId="0" applyNumberFormat="1" applyFont="1" applyFill="1" applyBorder="1" applyAlignment="1">
      <alignment horizontal="right" vertical="center"/>
    </xf>
    <xf numFmtId="9" fontId="10" fillId="6" borderId="47" xfId="0" applyNumberFormat="1" applyFont="1" applyFill="1" applyBorder="1" applyAlignment="1">
      <alignment vertical="center"/>
    </xf>
    <xf numFmtId="9" fontId="1" fillId="0" borderId="0" xfId="0" applyNumberFormat="1" applyFont="1" applyBorder="1" applyAlignment="1">
      <alignment vertical="center"/>
    </xf>
    <xf numFmtId="3" fontId="0" fillId="0" borderId="0" xfId="0" applyNumberFormat="1"/>
    <xf numFmtId="0" fontId="2" fillId="0" borderId="0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"/>
  <sheetViews>
    <sheetView tabSelected="1" zoomScaleNormal="100" workbookViewId="0"/>
  </sheetViews>
  <sheetFormatPr defaultRowHeight="13.2" x14ac:dyDescent="0.25"/>
  <cols>
    <col min="1" max="1" width="5.6640625" style="3" customWidth="1"/>
    <col min="2" max="2" width="36.6640625" style="3" customWidth="1"/>
    <col min="3" max="7" width="9.33203125" style="3" customWidth="1"/>
    <col min="8" max="8" width="4.6640625" customWidth="1"/>
    <col min="9" max="9" width="9.109375" style="3"/>
  </cols>
  <sheetData>
    <row r="1" spans="1:11" ht="15" customHeight="1" x14ac:dyDescent="0.25">
      <c r="A1" s="1"/>
      <c r="B1" s="1"/>
      <c r="C1" s="1"/>
      <c r="D1" s="1"/>
      <c r="E1" s="1"/>
      <c r="F1" s="1"/>
      <c r="G1" s="2" t="s">
        <v>0</v>
      </c>
      <c r="H1" s="3"/>
      <c r="I1"/>
    </row>
    <row r="2" spans="1:11" ht="15" customHeight="1" x14ac:dyDescent="0.25">
      <c r="A2" s="1"/>
      <c r="B2" s="1"/>
      <c r="C2" s="1"/>
      <c r="D2" s="1"/>
      <c r="E2" s="1"/>
      <c r="F2" s="1"/>
      <c r="G2" s="2" t="str">
        <f>'[1]1.sz. melléklet'!G2</f>
        <v>a 3/2017. (IV.04.) önkormányzati rendelethez</v>
      </c>
      <c r="H2" s="3"/>
      <c r="I2"/>
    </row>
    <row r="4" spans="1:11" ht="15" customHeight="1" x14ac:dyDescent="0.25">
      <c r="A4" s="98" t="s">
        <v>1</v>
      </c>
      <c r="B4" s="98"/>
      <c r="C4" s="98"/>
      <c r="D4" s="98"/>
      <c r="E4" s="98"/>
      <c r="F4" s="98"/>
      <c r="G4" s="98"/>
      <c r="H4" s="4"/>
    </row>
    <row r="5" spans="1:11" ht="12.75" customHeight="1" x14ac:dyDescent="0.25">
      <c r="A5" s="5"/>
      <c r="B5" s="5"/>
      <c r="C5" s="5"/>
      <c r="D5" s="5"/>
      <c r="E5" s="5"/>
      <c r="F5" s="5"/>
      <c r="G5" s="4"/>
      <c r="H5" s="4"/>
    </row>
    <row r="6" spans="1:11" ht="15" customHeight="1" thickBot="1" x14ac:dyDescent="0.3">
      <c r="G6" s="6" t="s">
        <v>2</v>
      </c>
    </row>
    <row r="7" spans="1:11" s="12" customFormat="1" ht="34.200000000000003" thickTop="1" x14ac:dyDescent="0.25">
      <c r="A7" s="7" t="s">
        <v>3</v>
      </c>
      <c r="B7" s="8" t="s">
        <v>4</v>
      </c>
      <c r="C7" s="9" t="s">
        <v>5</v>
      </c>
      <c r="D7" s="10" t="s">
        <v>6</v>
      </c>
      <c r="E7" s="10" t="s">
        <v>7</v>
      </c>
      <c r="F7" s="10" t="s">
        <v>8</v>
      </c>
      <c r="G7" s="11" t="s">
        <v>9</v>
      </c>
      <c r="I7" s="13"/>
    </row>
    <row r="8" spans="1:11" s="12" customFormat="1" ht="15" customHeight="1" thickBot="1" x14ac:dyDescent="0.3">
      <c r="A8" s="14" t="s">
        <v>10</v>
      </c>
      <c r="B8" s="15" t="s">
        <v>11</v>
      </c>
      <c r="C8" s="16" t="s">
        <v>12</v>
      </c>
      <c r="D8" s="17" t="s">
        <v>13</v>
      </c>
      <c r="E8" s="16" t="s">
        <v>14</v>
      </c>
      <c r="F8" s="16" t="s">
        <v>15</v>
      </c>
      <c r="G8" s="18" t="s">
        <v>16</v>
      </c>
      <c r="I8" s="13"/>
    </row>
    <row r="9" spans="1:11" s="12" customFormat="1" ht="15" customHeight="1" thickTop="1" x14ac:dyDescent="0.25">
      <c r="A9" s="19" t="s">
        <v>17</v>
      </c>
      <c r="B9" s="20" t="s">
        <v>18</v>
      </c>
      <c r="C9" s="21">
        <f>SUM(C10)</f>
        <v>0</v>
      </c>
      <c r="D9" s="21">
        <f>SUM(D10)</f>
        <v>591</v>
      </c>
      <c r="E9" s="21">
        <f>SUM(E10)</f>
        <v>591</v>
      </c>
      <c r="F9" s="21">
        <f>SUM(F10:F13)</f>
        <v>8483</v>
      </c>
      <c r="G9" s="22"/>
      <c r="I9" s="13"/>
    </row>
    <row r="10" spans="1:11" s="28" customFormat="1" ht="15" customHeight="1" x14ac:dyDescent="0.25">
      <c r="A10" s="23" t="s">
        <v>19</v>
      </c>
      <c r="B10" s="24" t="s">
        <v>20</v>
      </c>
      <c r="C10" s="25"/>
      <c r="D10" s="26">
        <v>591</v>
      </c>
      <c r="E10" s="26">
        <v>591</v>
      </c>
      <c r="F10" s="26">
        <v>591</v>
      </c>
      <c r="G10" s="27"/>
      <c r="I10" s="13"/>
    </row>
    <row r="11" spans="1:11" s="28" customFormat="1" ht="15" customHeight="1" x14ac:dyDescent="0.25">
      <c r="A11" s="23" t="s">
        <v>21</v>
      </c>
      <c r="B11" s="29" t="s">
        <v>22</v>
      </c>
      <c r="C11" s="25"/>
      <c r="D11" s="30"/>
      <c r="E11" s="30"/>
      <c r="F11" s="30">
        <v>300</v>
      </c>
      <c r="G11" s="27"/>
      <c r="I11" s="13"/>
    </row>
    <row r="12" spans="1:11" s="28" customFormat="1" ht="15" customHeight="1" x14ac:dyDescent="0.25">
      <c r="A12" s="23" t="s">
        <v>23</v>
      </c>
      <c r="B12" s="31" t="s">
        <v>24</v>
      </c>
      <c r="C12" s="25"/>
      <c r="D12" s="30"/>
      <c r="E12" s="30"/>
      <c r="F12" s="30">
        <v>2540</v>
      </c>
      <c r="G12" s="27"/>
      <c r="I12" s="13"/>
    </row>
    <row r="13" spans="1:11" s="28" customFormat="1" ht="15" customHeight="1" x14ac:dyDescent="0.25">
      <c r="A13" s="23" t="s">
        <v>25</v>
      </c>
      <c r="B13" s="29" t="s">
        <v>26</v>
      </c>
      <c r="C13" s="25"/>
      <c r="D13" s="30"/>
      <c r="E13" s="30"/>
      <c r="F13" s="30">
        <v>5052</v>
      </c>
      <c r="G13" s="27"/>
      <c r="I13" s="13"/>
    </row>
    <row r="14" spans="1:11" s="12" customFormat="1" ht="15" customHeight="1" x14ac:dyDescent="0.25">
      <c r="A14" s="19" t="s">
        <v>27</v>
      </c>
      <c r="B14" s="20" t="s">
        <v>28</v>
      </c>
      <c r="C14" s="21">
        <f>SUM(C15:C93)</f>
        <v>134976</v>
      </c>
      <c r="D14" s="21">
        <f>SUM(D15:D93)</f>
        <v>136322</v>
      </c>
      <c r="E14" s="21">
        <f>SUM(E15:E93)</f>
        <v>134233</v>
      </c>
      <c r="F14" s="21">
        <f>SUM(F15:F95)</f>
        <v>121766</v>
      </c>
      <c r="G14" s="22">
        <f t="shared" ref="G14:G50" si="0">D14/C14</f>
        <v>1.0099721431958275</v>
      </c>
      <c r="I14" s="13"/>
      <c r="K14" s="32"/>
    </row>
    <row r="15" spans="1:11" s="12" customFormat="1" ht="15" customHeight="1" x14ac:dyDescent="0.25">
      <c r="A15" s="33" t="s">
        <v>19</v>
      </c>
      <c r="B15" s="34" t="s">
        <v>29</v>
      </c>
      <c r="C15" s="35">
        <v>40</v>
      </c>
      <c r="D15" s="36">
        <v>60</v>
      </c>
      <c r="E15" s="36">
        <v>60</v>
      </c>
      <c r="F15" s="36">
        <v>63</v>
      </c>
      <c r="G15" s="37">
        <f t="shared" si="0"/>
        <v>1.5</v>
      </c>
      <c r="I15" s="13"/>
    </row>
    <row r="16" spans="1:11" s="38" customFormat="1" ht="15" customHeight="1" x14ac:dyDescent="0.25">
      <c r="A16" s="33" t="s">
        <v>21</v>
      </c>
      <c r="B16" s="34" t="s">
        <v>30</v>
      </c>
      <c r="C16" s="35">
        <v>483</v>
      </c>
      <c r="D16" s="36">
        <v>463</v>
      </c>
      <c r="E16" s="36">
        <v>463</v>
      </c>
      <c r="F16" s="36">
        <v>463</v>
      </c>
      <c r="G16" s="37">
        <f t="shared" si="0"/>
        <v>0.95859213250517594</v>
      </c>
      <c r="I16" s="39"/>
    </row>
    <row r="17" spans="1:12" s="12" customFormat="1" ht="15" customHeight="1" x14ac:dyDescent="0.25">
      <c r="A17" s="40" t="s">
        <v>23</v>
      </c>
      <c r="B17" s="41" t="s">
        <v>31</v>
      </c>
      <c r="C17" s="42">
        <v>80</v>
      </c>
      <c r="D17" s="36">
        <v>80</v>
      </c>
      <c r="E17" s="36">
        <v>80</v>
      </c>
      <c r="F17" s="36">
        <v>51</v>
      </c>
      <c r="G17" s="37">
        <f t="shared" si="0"/>
        <v>1</v>
      </c>
      <c r="I17" s="39"/>
    </row>
    <row r="18" spans="1:12" s="12" customFormat="1" ht="15" customHeight="1" x14ac:dyDescent="0.25">
      <c r="A18" s="33" t="s">
        <v>25</v>
      </c>
      <c r="B18" s="34" t="s">
        <v>32</v>
      </c>
      <c r="C18" s="35">
        <v>76</v>
      </c>
      <c r="D18" s="36">
        <v>76</v>
      </c>
      <c r="E18" s="36">
        <v>76</v>
      </c>
      <c r="F18" s="36">
        <v>28</v>
      </c>
      <c r="G18" s="43">
        <f t="shared" si="0"/>
        <v>1</v>
      </c>
      <c r="I18" s="39"/>
    </row>
    <row r="19" spans="1:12" x14ac:dyDescent="0.25">
      <c r="A19" s="44" t="s">
        <v>33</v>
      </c>
      <c r="B19" s="45" t="s">
        <v>34</v>
      </c>
      <c r="C19" s="46">
        <v>400</v>
      </c>
      <c r="D19" s="47">
        <v>400</v>
      </c>
      <c r="E19" s="47">
        <v>0</v>
      </c>
      <c r="F19" s="47">
        <v>0</v>
      </c>
      <c r="G19" s="48">
        <f t="shared" si="0"/>
        <v>1</v>
      </c>
      <c r="H19" s="3"/>
      <c r="I19" s="39"/>
    </row>
    <row r="20" spans="1:12" s="12" customFormat="1" ht="15" customHeight="1" x14ac:dyDescent="0.25">
      <c r="A20" s="49" t="s">
        <v>35</v>
      </c>
      <c r="B20" s="50" t="s">
        <v>36</v>
      </c>
      <c r="C20" s="51">
        <v>1788</v>
      </c>
      <c r="D20" s="52">
        <v>1788</v>
      </c>
      <c r="E20" s="52">
        <v>1788</v>
      </c>
      <c r="F20" s="52">
        <v>1788</v>
      </c>
      <c r="G20" s="53">
        <f t="shared" si="0"/>
        <v>1</v>
      </c>
      <c r="I20" s="39"/>
    </row>
    <row r="21" spans="1:12" s="12" customFormat="1" ht="15" customHeight="1" x14ac:dyDescent="0.25">
      <c r="A21" s="33" t="s">
        <v>37</v>
      </c>
      <c r="B21" s="34" t="s">
        <v>38</v>
      </c>
      <c r="C21" s="35">
        <v>5000</v>
      </c>
      <c r="D21" s="36">
        <v>5000</v>
      </c>
      <c r="E21" s="36">
        <v>5000</v>
      </c>
      <c r="F21" s="36">
        <v>5000</v>
      </c>
      <c r="G21" s="37">
        <f t="shared" si="0"/>
        <v>1</v>
      </c>
      <c r="I21" s="39"/>
    </row>
    <row r="22" spans="1:12" s="12" customFormat="1" ht="15" customHeight="1" x14ac:dyDescent="0.25">
      <c r="A22" s="33" t="s">
        <v>39</v>
      </c>
      <c r="B22" s="34" t="s">
        <v>40</v>
      </c>
      <c r="C22" s="35">
        <v>300</v>
      </c>
      <c r="D22" s="36">
        <v>300</v>
      </c>
      <c r="E22" s="36">
        <v>378</v>
      </c>
      <c r="F22" s="36">
        <v>378</v>
      </c>
      <c r="G22" s="37">
        <f t="shared" si="0"/>
        <v>1</v>
      </c>
      <c r="I22" s="39"/>
    </row>
    <row r="23" spans="1:12" s="28" customFormat="1" ht="15" customHeight="1" x14ac:dyDescent="0.25">
      <c r="A23" s="33" t="s">
        <v>41</v>
      </c>
      <c r="B23" s="34" t="s">
        <v>42</v>
      </c>
      <c r="C23" s="35">
        <v>16177</v>
      </c>
      <c r="D23" s="36">
        <v>16177</v>
      </c>
      <c r="E23" s="36">
        <v>11015</v>
      </c>
      <c r="F23" s="36">
        <v>0</v>
      </c>
      <c r="G23" s="37">
        <f t="shared" si="0"/>
        <v>1</v>
      </c>
      <c r="I23" s="39"/>
    </row>
    <row r="24" spans="1:12" s="12" customFormat="1" ht="15" customHeight="1" x14ac:dyDescent="0.25">
      <c r="A24" s="33" t="s">
        <v>43</v>
      </c>
      <c r="B24" s="34" t="s">
        <v>44</v>
      </c>
      <c r="C24" s="35">
        <v>10000</v>
      </c>
      <c r="D24" s="54">
        <v>9763</v>
      </c>
      <c r="E24" s="54">
        <v>3839</v>
      </c>
      <c r="F24" s="54">
        <v>3839</v>
      </c>
      <c r="G24" s="37">
        <f t="shared" si="0"/>
        <v>0.97629999999999995</v>
      </c>
      <c r="I24" s="39"/>
    </row>
    <row r="25" spans="1:12" s="12" customFormat="1" ht="15" customHeight="1" x14ac:dyDescent="0.25">
      <c r="A25" s="33" t="s">
        <v>45</v>
      </c>
      <c r="B25" s="34" t="s">
        <v>46</v>
      </c>
      <c r="C25" s="35">
        <v>4400</v>
      </c>
      <c r="D25" s="36">
        <v>4400</v>
      </c>
      <c r="E25" s="36">
        <v>3296</v>
      </c>
      <c r="F25" s="36">
        <v>3054</v>
      </c>
      <c r="G25" s="37">
        <f t="shared" si="0"/>
        <v>1</v>
      </c>
      <c r="I25" s="39"/>
    </row>
    <row r="26" spans="1:12" s="12" customFormat="1" ht="15" customHeight="1" x14ac:dyDescent="0.25">
      <c r="A26" s="33" t="s">
        <v>47</v>
      </c>
      <c r="B26" s="34" t="s">
        <v>48</v>
      </c>
      <c r="C26" s="35">
        <v>457</v>
      </c>
      <c r="D26" s="36">
        <v>457</v>
      </c>
      <c r="E26" s="36">
        <v>508</v>
      </c>
      <c r="F26" s="36">
        <v>508</v>
      </c>
      <c r="G26" s="37">
        <f t="shared" si="0"/>
        <v>1</v>
      </c>
      <c r="I26" s="39"/>
    </row>
    <row r="27" spans="1:12" s="12" customFormat="1" ht="15" customHeight="1" x14ac:dyDescent="0.25">
      <c r="A27" s="33" t="s">
        <v>49</v>
      </c>
      <c r="B27" s="34" t="s">
        <v>50</v>
      </c>
      <c r="C27" s="35">
        <v>2350</v>
      </c>
      <c r="D27" s="36">
        <v>2350</v>
      </c>
      <c r="E27" s="36">
        <v>2350</v>
      </c>
      <c r="F27" s="36">
        <v>2350</v>
      </c>
      <c r="G27" s="37">
        <f t="shared" si="0"/>
        <v>1</v>
      </c>
      <c r="I27" s="39"/>
    </row>
    <row r="28" spans="1:12" s="12" customFormat="1" ht="15" customHeight="1" x14ac:dyDescent="0.25">
      <c r="A28" s="33" t="s">
        <v>51</v>
      </c>
      <c r="B28" s="34" t="s">
        <v>52</v>
      </c>
      <c r="C28" s="35">
        <v>1016</v>
      </c>
      <c r="D28" s="36">
        <v>1016</v>
      </c>
      <c r="E28" s="36">
        <v>1016</v>
      </c>
      <c r="F28" s="36">
        <v>1016</v>
      </c>
      <c r="G28" s="37">
        <f t="shared" si="0"/>
        <v>1</v>
      </c>
      <c r="I28" s="39"/>
    </row>
    <row r="29" spans="1:12" s="12" customFormat="1" ht="15" customHeight="1" x14ac:dyDescent="0.25">
      <c r="A29" s="33" t="s">
        <v>53</v>
      </c>
      <c r="B29" s="34" t="s">
        <v>54</v>
      </c>
      <c r="C29" s="35">
        <v>1270</v>
      </c>
      <c r="D29" s="36">
        <v>1270</v>
      </c>
      <c r="E29" s="36">
        <v>1270</v>
      </c>
      <c r="F29" s="36">
        <v>1270</v>
      </c>
      <c r="G29" s="37">
        <f t="shared" si="0"/>
        <v>1</v>
      </c>
      <c r="I29" s="39"/>
    </row>
    <row r="30" spans="1:12" s="12" customFormat="1" ht="15" customHeight="1" x14ac:dyDescent="0.25">
      <c r="A30" s="33" t="s">
        <v>55</v>
      </c>
      <c r="B30" s="34" t="s">
        <v>56</v>
      </c>
      <c r="C30" s="35">
        <v>542</v>
      </c>
      <c r="D30" s="36">
        <v>542</v>
      </c>
      <c r="E30" s="36">
        <v>542</v>
      </c>
      <c r="F30" s="36">
        <v>542</v>
      </c>
      <c r="G30" s="37">
        <f t="shared" si="0"/>
        <v>1</v>
      </c>
      <c r="I30" s="39"/>
      <c r="K30" s="32"/>
      <c r="L30" s="32"/>
    </row>
    <row r="31" spans="1:12" s="12" customFormat="1" ht="15" customHeight="1" x14ac:dyDescent="0.25">
      <c r="A31" s="33" t="s">
        <v>57</v>
      </c>
      <c r="B31" s="34" t="s">
        <v>58</v>
      </c>
      <c r="C31" s="35">
        <v>17596</v>
      </c>
      <c r="D31" s="36">
        <v>17596</v>
      </c>
      <c r="E31" s="36">
        <v>18333</v>
      </c>
      <c r="F31" s="36">
        <v>18333</v>
      </c>
      <c r="G31" s="37">
        <f t="shared" si="0"/>
        <v>1</v>
      </c>
      <c r="I31" s="39"/>
    </row>
    <row r="32" spans="1:12" s="12" customFormat="1" ht="15" customHeight="1" x14ac:dyDescent="0.25">
      <c r="A32" s="33" t="s">
        <v>59</v>
      </c>
      <c r="B32" s="34" t="s">
        <v>60</v>
      </c>
      <c r="C32" s="35">
        <v>508</v>
      </c>
      <c r="D32" s="36">
        <v>508</v>
      </c>
      <c r="E32" s="36">
        <v>508</v>
      </c>
      <c r="F32" s="36">
        <v>508</v>
      </c>
      <c r="G32" s="37">
        <f t="shared" si="0"/>
        <v>1</v>
      </c>
      <c r="I32" s="39"/>
    </row>
    <row r="33" spans="1:11" s="38" customFormat="1" ht="15" customHeight="1" x14ac:dyDescent="0.25">
      <c r="A33" s="33" t="s">
        <v>61</v>
      </c>
      <c r="B33" s="34" t="s">
        <v>62</v>
      </c>
      <c r="C33" s="35">
        <v>100</v>
      </c>
      <c r="D33" s="36">
        <v>100</v>
      </c>
      <c r="E33" s="36">
        <v>100</v>
      </c>
      <c r="F33" s="36">
        <v>127</v>
      </c>
      <c r="G33" s="37">
        <f t="shared" si="0"/>
        <v>1</v>
      </c>
      <c r="I33" s="39"/>
    </row>
    <row r="34" spans="1:11" s="38" customFormat="1" ht="15" customHeight="1" x14ac:dyDescent="0.25">
      <c r="A34" s="33" t="s">
        <v>63</v>
      </c>
      <c r="B34" s="34" t="s">
        <v>64</v>
      </c>
      <c r="C34" s="35">
        <v>420</v>
      </c>
      <c r="D34" s="36">
        <v>582</v>
      </c>
      <c r="E34" s="36">
        <v>582</v>
      </c>
      <c r="F34" s="36">
        <v>582</v>
      </c>
      <c r="G34" s="37">
        <f t="shared" si="0"/>
        <v>1.3857142857142857</v>
      </c>
      <c r="I34" s="39"/>
    </row>
    <row r="35" spans="1:11" s="38" customFormat="1" ht="15" customHeight="1" x14ac:dyDescent="0.25">
      <c r="A35" s="33" t="s">
        <v>65</v>
      </c>
      <c r="B35" s="34" t="s">
        <v>66</v>
      </c>
      <c r="C35" s="35">
        <v>74</v>
      </c>
      <c r="D35" s="36">
        <v>91</v>
      </c>
      <c r="E35" s="36">
        <v>91</v>
      </c>
      <c r="F35" s="36">
        <v>91</v>
      </c>
      <c r="G35" s="37">
        <f t="shared" si="0"/>
        <v>1.2297297297297298</v>
      </c>
      <c r="I35" s="39"/>
    </row>
    <row r="36" spans="1:11" s="28" customFormat="1" ht="15" customHeight="1" x14ac:dyDescent="0.25">
      <c r="A36" s="33" t="s">
        <v>67</v>
      </c>
      <c r="B36" s="34" t="s">
        <v>68</v>
      </c>
      <c r="C36" s="35">
        <v>22543</v>
      </c>
      <c r="D36" s="36">
        <v>22543</v>
      </c>
      <c r="E36" s="36">
        <v>16193</v>
      </c>
      <c r="F36" s="36">
        <v>14010</v>
      </c>
      <c r="G36" s="37">
        <f t="shared" si="0"/>
        <v>1</v>
      </c>
      <c r="I36" s="39"/>
    </row>
    <row r="37" spans="1:11" s="28" customFormat="1" ht="15" customHeight="1" x14ac:dyDescent="0.25">
      <c r="A37" s="33" t="s">
        <v>69</v>
      </c>
      <c r="B37" s="34" t="s">
        <v>70</v>
      </c>
      <c r="C37" s="35">
        <v>5000</v>
      </c>
      <c r="D37" s="36">
        <v>5000</v>
      </c>
      <c r="E37" s="36">
        <v>5000</v>
      </c>
      <c r="F37" s="36">
        <v>5000</v>
      </c>
      <c r="G37" s="37">
        <f t="shared" si="0"/>
        <v>1</v>
      </c>
      <c r="I37" s="39"/>
    </row>
    <row r="38" spans="1:11" s="28" customFormat="1" ht="15" customHeight="1" x14ac:dyDescent="0.25">
      <c r="A38" s="33" t="s">
        <v>71</v>
      </c>
      <c r="B38" s="34" t="s">
        <v>72</v>
      </c>
      <c r="C38" s="35">
        <v>7204</v>
      </c>
      <c r="D38" s="36">
        <v>7204</v>
      </c>
      <c r="E38" s="36">
        <v>7204</v>
      </c>
      <c r="F38" s="36">
        <v>7204</v>
      </c>
      <c r="G38" s="37">
        <f t="shared" si="0"/>
        <v>1</v>
      </c>
      <c r="I38" s="39"/>
    </row>
    <row r="39" spans="1:11" s="28" customFormat="1" ht="15" customHeight="1" x14ac:dyDescent="0.25">
      <c r="A39" s="33" t="s">
        <v>73</v>
      </c>
      <c r="B39" s="34" t="s">
        <v>74</v>
      </c>
      <c r="C39" s="35">
        <v>5275</v>
      </c>
      <c r="D39" s="36">
        <v>5275</v>
      </c>
      <c r="E39" s="36">
        <v>5275</v>
      </c>
      <c r="F39" s="36">
        <v>5275</v>
      </c>
      <c r="G39" s="37">
        <f t="shared" si="0"/>
        <v>1</v>
      </c>
      <c r="I39" s="39"/>
    </row>
    <row r="40" spans="1:11" s="28" customFormat="1" ht="15" customHeight="1" x14ac:dyDescent="0.25">
      <c r="A40" s="33" t="s">
        <v>75</v>
      </c>
      <c r="B40" s="34" t="s">
        <v>76</v>
      </c>
      <c r="C40" s="35">
        <v>6829</v>
      </c>
      <c r="D40" s="36">
        <v>6829</v>
      </c>
      <c r="E40" s="36">
        <v>6829</v>
      </c>
      <c r="F40" s="36">
        <v>6829</v>
      </c>
      <c r="G40" s="37">
        <f t="shared" si="0"/>
        <v>1</v>
      </c>
      <c r="I40" s="39"/>
    </row>
    <row r="41" spans="1:11" s="28" customFormat="1" ht="15" customHeight="1" x14ac:dyDescent="0.25">
      <c r="A41" s="33" t="s">
        <v>77</v>
      </c>
      <c r="B41" s="34" t="s">
        <v>78</v>
      </c>
      <c r="C41" s="35">
        <v>150</v>
      </c>
      <c r="D41" s="36">
        <v>150</v>
      </c>
      <c r="E41" s="36">
        <v>150</v>
      </c>
      <c r="F41" s="36">
        <v>150</v>
      </c>
      <c r="G41" s="37">
        <f t="shared" si="0"/>
        <v>1</v>
      </c>
      <c r="I41" s="39"/>
    </row>
    <row r="42" spans="1:11" s="12" customFormat="1" ht="15" customHeight="1" x14ac:dyDescent="0.25">
      <c r="A42" s="33" t="s">
        <v>79</v>
      </c>
      <c r="B42" s="55" t="s">
        <v>80</v>
      </c>
      <c r="C42" s="35">
        <v>8136</v>
      </c>
      <c r="D42" s="36">
        <v>8136</v>
      </c>
      <c r="E42" s="36">
        <v>8136</v>
      </c>
      <c r="F42" s="36">
        <v>8136</v>
      </c>
      <c r="G42" s="37">
        <f t="shared" si="0"/>
        <v>1</v>
      </c>
      <c r="I42" s="39"/>
    </row>
    <row r="43" spans="1:11" s="12" customFormat="1" ht="15" customHeight="1" x14ac:dyDescent="0.25">
      <c r="A43" s="40" t="s">
        <v>81</v>
      </c>
      <c r="B43" s="41" t="s">
        <v>82</v>
      </c>
      <c r="C43" s="42">
        <v>7618</v>
      </c>
      <c r="D43" s="36">
        <v>7618</v>
      </c>
      <c r="E43" s="36">
        <v>7444</v>
      </c>
      <c r="F43" s="36">
        <v>7444</v>
      </c>
      <c r="G43" s="37">
        <f t="shared" si="0"/>
        <v>1</v>
      </c>
      <c r="I43" s="39"/>
    </row>
    <row r="44" spans="1:11" s="12" customFormat="1" ht="15" customHeight="1" x14ac:dyDescent="0.25">
      <c r="A44" s="33" t="s">
        <v>83</v>
      </c>
      <c r="B44" s="56" t="s">
        <v>84</v>
      </c>
      <c r="C44" s="35">
        <v>2038</v>
      </c>
      <c r="D44" s="36">
        <v>2038</v>
      </c>
      <c r="E44" s="36">
        <v>1764</v>
      </c>
      <c r="F44" s="36">
        <v>1764</v>
      </c>
      <c r="G44" s="37">
        <f t="shared" si="0"/>
        <v>1</v>
      </c>
      <c r="I44" s="39"/>
    </row>
    <row r="45" spans="1:11" s="12" customFormat="1" ht="15" customHeight="1" x14ac:dyDescent="0.25">
      <c r="A45" s="40" t="s">
        <v>85</v>
      </c>
      <c r="B45" s="56" t="s">
        <v>86</v>
      </c>
      <c r="C45" s="35"/>
      <c r="D45" s="36"/>
      <c r="E45" s="36">
        <v>228</v>
      </c>
      <c r="F45" s="36">
        <v>228</v>
      </c>
      <c r="G45" s="37"/>
      <c r="I45" s="39"/>
    </row>
    <row r="46" spans="1:11" s="12" customFormat="1" ht="15" customHeight="1" x14ac:dyDescent="0.25">
      <c r="A46" s="33" t="s">
        <v>87</v>
      </c>
      <c r="B46" s="34" t="s">
        <v>88</v>
      </c>
      <c r="C46" s="35">
        <v>245</v>
      </c>
      <c r="D46" s="36">
        <v>283</v>
      </c>
      <c r="E46" s="36">
        <v>283</v>
      </c>
      <c r="F46" s="36">
        <v>283</v>
      </c>
      <c r="G46" s="37">
        <f t="shared" si="0"/>
        <v>1.1551020408163266</v>
      </c>
      <c r="I46" s="39"/>
      <c r="K46" s="32"/>
    </row>
    <row r="47" spans="1:11" s="12" customFormat="1" ht="15" customHeight="1" x14ac:dyDescent="0.25">
      <c r="A47" s="40" t="s">
        <v>89</v>
      </c>
      <c r="B47" s="34" t="s">
        <v>90</v>
      </c>
      <c r="C47" s="35">
        <v>2540</v>
      </c>
      <c r="D47" s="36">
        <v>1019</v>
      </c>
      <c r="E47" s="36">
        <v>0</v>
      </c>
      <c r="F47" s="36">
        <v>0</v>
      </c>
      <c r="G47" s="37">
        <f t="shared" si="0"/>
        <v>0.40118110236220472</v>
      </c>
      <c r="I47" s="39"/>
      <c r="K47" s="32"/>
    </row>
    <row r="48" spans="1:11" s="12" customFormat="1" ht="15" customHeight="1" x14ac:dyDescent="0.25">
      <c r="A48" s="33" t="s">
        <v>91</v>
      </c>
      <c r="B48" s="34" t="s">
        <v>92</v>
      </c>
      <c r="C48" s="35">
        <v>603</v>
      </c>
      <c r="D48" s="36">
        <v>597</v>
      </c>
      <c r="E48" s="36">
        <v>597</v>
      </c>
      <c r="F48" s="36">
        <v>597</v>
      </c>
      <c r="G48" s="37">
        <f t="shared" si="0"/>
        <v>0.99004975124378114</v>
      </c>
      <c r="I48" s="39"/>
      <c r="K48" s="32"/>
    </row>
    <row r="49" spans="1:11" s="12" customFormat="1" ht="15" customHeight="1" x14ac:dyDescent="0.25">
      <c r="A49" s="40" t="s">
        <v>93</v>
      </c>
      <c r="B49" s="55" t="s">
        <v>94</v>
      </c>
      <c r="C49" s="57">
        <v>250</v>
      </c>
      <c r="D49" s="58">
        <v>1041</v>
      </c>
      <c r="E49" s="58">
        <v>1041</v>
      </c>
      <c r="F49" s="58">
        <v>1041</v>
      </c>
      <c r="G49" s="59">
        <f t="shared" si="0"/>
        <v>4.1639999999999997</v>
      </c>
      <c r="I49" s="39"/>
      <c r="K49" s="32"/>
    </row>
    <row r="50" spans="1:11" s="12" customFormat="1" ht="15" customHeight="1" thickBot="1" x14ac:dyDescent="0.3">
      <c r="A50" s="60" t="s">
        <v>95</v>
      </c>
      <c r="B50" s="61" t="s">
        <v>96</v>
      </c>
      <c r="C50" s="62">
        <v>200</v>
      </c>
      <c r="D50" s="63">
        <v>302</v>
      </c>
      <c r="E50" s="63">
        <v>302</v>
      </c>
      <c r="F50" s="63">
        <v>302</v>
      </c>
      <c r="G50" s="64">
        <f t="shared" si="0"/>
        <v>1.51</v>
      </c>
      <c r="I50" s="39"/>
    </row>
    <row r="51" spans="1:11" s="12" customFormat="1" ht="15" customHeight="1" thickTop="1" x14ac:dyDescent="0.25">
      <c r="A51" s="65"/>
      <c r="B51" s="66"/>
      <c r="C51" s="67"/>
      <c r="D51" s="67"/>
      <c r="E51" s="67"/>
      <c r="F51" s="67"/>
      <c r="G51" s="2" t="s">
        <v>97</v>
      </c>
      <c r="H51" s="39"/>
    </row>
    <row r="52" spans="1:11" s="12" customFormat="1" ht="15" customHeight="1" x14ac:dyDescent="0.25">
      <c r="A52" s="65"/>
      <c r="B52" s="66"/>
      <c r="C52" s="66"/>
      <c r="D52" s="66"/>
      <c r="E52" s="66"/>
      <c r="F52" s="66"/>
      <c r="G52" s="2" t="str">
        <f>G2</f>
        <v>a 3/2017. (IV.04.) önkormányzati rendelethez</v>
      </c>
      <c r="H52" s="39"/>
    </row>
    <row r="53" spans="1:11" s="12" customFormat="1" ht="12.75" customHeight="1" x14ac:dyDescent="0.25">
      <c r="A53" s="65"/>
      <c r="B53" s="66"/>
      <c r="C53" s="66"/>
      <c r="D53" s="66"/>
      <c r="E53" s="66"/>
      <c r="F53" s="66"/>
      <c r="G53" s="66"/>
      <c r="I53" s="39"/>
    </row>
    <row r="54" spans="1:11" s="68" customFormat="1" ht="13.8" thickBot="1" x14ac:dyDescent="0.3">
      <c r="A54" s="3"/>
      <c r="B54" s="3"/>
      <c r="G54" s="6" t="s">
        <v>2</v>
      </c>
      <c r="I54" s="39"/>
    </row>
    <row r="55" spans="1:11" s="68" customFormat="1" ht="34.200000000000003" thickTop="1" x14ac:dyDescent="0.25">
      <c r="A55" s="7" t="s">
        <v>3</v>
      </c>
      <c r="B55" s="8" t="s">
        <v>4</v>
      </c>
      <c r="C55" s="9" t="s">
        <v>5</v>
      </c>
      <c r="D55" s="10" t="s">
        <v>6</v>
      </c>
      <c r="E55" s="10" t="s">
        <v>7</v>
      </c>
      <c r="F55" s="10" t="s">
        <v>8</v>
      </c>
      <c r="G55" s="11" t="s">
        <v>9</v>
      </c>
      <c r="I55" s="39"/>
    </row>
    <row r="56" spans="1:11" s="12" customFormat="1" ht="15" customHeight="1" thickBot="1" x14ac:dyDescent="0.3">
      <c r="A56" s="14" t="s">
        <v>10</v>
      </c>
      <c r="B56" s="15" t="s">
        <v>11</v>
      </c>
      <c r="C56" s="16" t="s">
        <v>12</v>
      </c>
      <c r="D56" s="17" t="s">
        <v>13</v>
      </c>
      <c r="E56" s="16" t="s">
        <v>14</v>
      </c>
      <c r="F56" s="16" t="s">
        <v>15</v>
      </c>
      <c r="G56" s="18" t="s">
        <v>16</v>
      </c>
      <c r="I56" s="39"/>
    </row>
    <row r="57" spans="1:11" s="12" customFormat="1" ht="15" customHeight="1" thickTop="1" x14ac:dyDescent="0.25">
      <c r="A57" s="33" t="s">
        <v>98</v>
      </c>
      <c r="B57" s="34" t="s">
        <v>99</v>
      </c>
      <c r="C57" s="35">
        <v>200</v>
      </c>
      <c r="D57" s="36">
        <v>200</v>
      </c>
      <c r="E57" s="36">
        <v>507</v>
      </c>
      <c r="F57" s="36">
        <v>211</v>
      </c>
      <c r="G57" s="37">
        <f t="shared" ref="G57:G68" si="1">D57/C57</f>
        <v>1</v>
      </c>
      <c r="I57" s="39"/>
    </row>
    <row r="58" spans="1:11" s="12" customFormat="1" ht="15" customHeight="1" x14ac:dyDescent="0.25">
      <c r="A58" s="33" t="s">
        <v>100</v>
      </c>
      <c r="B58" s="34" t="s">
        <v>101</v>
      </c>
      <c r="C58" s="35">
        <v>250</v>
      </c>
      <c r="D58" s="36">
        <v>250</v>
      </c>
      <c r="E58" s="36">
        <v>0</v>
      </c>
      <c r="F58" s="36">
        <v>0</v>
      </c>
      <c r="G58" s="37">
        <f t="shared" si="1"/>
        <v>1</v>
      </c>
      <c r="I58" s="39"/>
    </row>
    <row r="59" spans="1:11" s="12" customFormat="1" ht="15" customHeight="1" x14ac:dyDescent="0.25">
      <c r="A59" s="33" t="s">
        <v>102</v>
      </c>
      <c r="B59" s="34" t="s">
        <v>103</v>
      </c>
      <c r="C59" s="35">
        <v>444</v>
      </c>
      <c r="D59" s="36">
        <v>444</v>
      </c>
      <c r="E59" s="36">
        <v>444</v>
      </c>
      <c r="F59" s="36">
        <v>540</v>
      </c>
      <c r="G59" s="69">
        <f t="shared" si="1"/>
        <v>1</v>
      </c>
      <c r="I59" s="39"/>
    </row>
    <row r="60" spans="1:11" s="12" customFormat="1" ht="24" x14ac:dyDescent="0.25">
      <c r="A60" s="33" t="s">
        <v>104</v>
      </c>
      <c r="B60" s="70" t="s">
        <v>105</v>
      </c>
      <c r="C60" s="35">
        <v>1565</v>
      </c>
      <c r="D60" s="36">
        <v>1565</v>
      </c>
      <c r="E60" s="36">
        <v>838</v>
      </c>
      <c r="F60" s="36">
        <v>838</v>
      </c>
      <c r="G60" s="37">
        <f t="shared" si="1"/>
        <v>1</v>
      </c>
      <c r="I60" s="39"/>
    </row>
    <row r="61" spans="1:11" s="12" customFormat="1" ht="15" customHeight="1" x14ac:dyDescent="0.25">
      <c r="A61" s="33" t="s">
        <v>106</v>
      </c>
      <c r="B61" s="34" t="s">
        <v>107</v>
      </c>
      <c r="C61" s="35">
        <v>109</v>
      </c>
      <c r="D61" s="36">
        <v>128</v>
      </c>
      <c r="E61" s="36">
        <v>128</v>
      </c>
      <c r="F61" s="36">
        <v>128</v>
      </c>
      <c r="G61" s="37">
        <f t="shared" si="1"/>
        <v>1.1743119266055047</v>
      </c>
      <c r="I61" s="39"/>
    </row>
    <row r="62" spans="1:11" s="12" customFormat="1" ht="15" customHeight="1" x14ac:dyDescent="0.25">
      <c r="A62" s="33" t="s">
        <v>108</v>
      </c>
      <c r="B62" s="34" t="s">
        <v>109</v>
      </c>
      <c r="C62" s="35">
        <v>64</v>
      </c>
      <c r="D62" s="36">
        <v>85</v>
      </c>
      <c r="E62" s="36">
        <v>85</v>
      </c>
      <c r="F62" s="36">
        <v>85</v>
      </c>
      <c r="G62" s="37">
        <f t="shared" si="1"/>
        <v>1.328125</v>
      </c>
      <c r="I62" s="39"/>
    </row>
    <row r="63" spans="1:11" s="12" customFormat="1" ht="15" customHeight="1" x14ac:dyDescent="0.25">
      <c r="A63" s="33" t="s">
        <v>110</v>
      </c>
      <c r="B63" s="34" t="s">
        <v>111</v>
      </c>
      <c r="C63" s="35">
        <v>220</v>
      </c>
      <c r="D63" s="36">
        <v>220</v>
      </c>
      <c r="E63" s="36">
        <v>220</v>
      </c>
      <c r="F63" s="36">
        <v>220</v>
      </c>
      <c r="G63" s="43">
        <f t="shared" si="1"/>
        <v>1</v>
      </c>
      <c r="I63" s="39"/>
    </row>
    <row r="64" spans="1:11" s="12" customFormat="1" ht="15" customHeight="1" x14ac:dyDescent="0.25">
      <c r="A64" s="33" t="s">
        <v>112</v>
      </c>
      <c r="B64" s="34" t="s">
        <v>113</v>
      </c>
      <c r="C64" s="35">
        <v>100</v>
      </c>
      <c r="D64" s="36">
        <v>60</v>
      </c>
      <c r="E64" s="36">
        <v>0</v>
      </c>
      <c r="F64" s="36">
        <v>0</v>
      </c>
      <c r="G64" s="37">
        <f t="shared" si="1"/>
        <v>0.6</v>
      </c>
      <c r="I64" s="39"/>
    </row>
    <row r="65" spans="1:11" s="12" customFormat="1" ht="15" customHeight="1" x14ac:dyDescent="0.25">
      <c r="A65" s="33" t="s">
        <v>114</v>
      </c>
      <c r="B65" s="34" t="s">
        <v>115</v>
      </c>
      <c r="C65" s="35">
        <v>199</v>
      </c>
      <c r="D65" s="36">
        <v>199</v>
      </c>
      <c r="E65" s="36">
        <v>0</v>
      </c>
      <c r="F65" s="36">
        <v>0</v>
      </c>
      <c r="G65" s="37">
        <f t="shared" si="1"/>
        <v>1</v>
      </c>
      <c r="I65" s="39"/>
    </row>
    <row r="66" spans="1:11" s="12" customFormat="1" ht="15" customHeight="1" x14ac:dyDescent="0.25">
      <c r="A66" s="33" t="s">
        <v>116</v>
      </c>
      <c r="B66" s="34" t="s">
        <v>117</v>
      </c>
      <c r="C66" s="35">
        <v>44</v>
      </c>
      <c r="D66" s="36">
        <v>44</v>
      </c>
      <c r="E66" s="36">
        <v>9</v>
      </c>
      <c r="F66" s="36">
        <v>9</v>
      </c>
      <c r="G66" s="37">
        <f t="shared" si="1"/>
        <v>1</v>
      </c>
      <c r="I66" s="39"/>
    </row>
    <row r="67" spans="1:11" s="12" customFormat="1" ht="15" customHeight="1" x14ac:dyDescent="0.25">
      <c r="A67" s="33" t="s">
        <v>118</v>
      </c>
      <c r="B67" s="34" t="s">
        <v>119</v>
      </c>
      <c r="C67" s="35">
        <v>48</v>
      </c>
      <c r="D67" s="36">
        <v>25</v>
      </c>
      <c r="E67" s="36">
        <v>24</v>
      </c>
      <c r="F67" s="36">
        <v>24</v>
      </c>
      <c r="G67" s="37">
        <f t="shared" si="1"/>
        <v>0.52083333333333337</v>
      </c>
      <c r="I67" s="39"/>
    </row>
    <row r="68" spans="1:11" s="12" customFormat="1" ht="15" customHeight="1" x14ac:dyDescent="0.25">
      <c r="A68" s="33" t="s">
        <v>120</v>
      </c>
      <c r="B68" s="34" t="s">
        <v>121</v>
      </c>
      <c r="C68" s="35">
        <v>25</v>
      </c>
      <c r="D68" s="36">
        <v>25</v>
      </c>
      <c r="E68" s="36">
        <v>41</v>
      </c>
      <c r="F68" s="36">
        <v>41</v>
      </c>
      <c r="G68" s="37">
        <f t="shared" si="1"/>
        <v>1</v>
      </c>
      <c r="I68" s="39"/>
    </row>
    <row r="69" spans="1:11" s="12" customFormat="1" ht="15" customHeight="1" x14ac:dyDescent="0.25">
      <c r="A69" s="33" t="s">
        <v>122</v>
      </c>
      <c r="B69" s="71" t="s">
        <v>123</v>
      </c>
      <c r="C69" s="35">
        <v>0</v>
      </c>
      <c r="D69" s="36">
        <v>216</v>
      </c>
      <c r="E69" s="36">
        <v>216</v>
      </c>
      <c r="F69" s="36">
        <v>190</v>
      </c>
      <c r="G69" s="37"/>
      <c r="I69" s="39"/>
      <c r="K69" s="32"/>
    </row>
    <row r="70" spans="1:11" s="12" customFormat="1" ht="15" customHeight="1" x14ac:dyDescent="0.25">
      <c r="A70" s="33" t="s">
        <v>124</v>
      </c>
      <c r="B70" s="72" t="s">
        <v>125</v>
      </c>
      <c r="C70" s="35">
        <v>0</v>
      </c>
      <c r="D70" s="36">
        <v>220</v>
      </c>
      <c r="E70" s="36">
        <v>220</v>
      </c>
      <c r="F70" s="36">
        <v>220</v>
      </c>
      <c r="G70" s="37"/>
      <c r="I70" s="39"/>
      <c r="K70" s="32"/>
    </row>
    <row r="71" spans="1:11" s="12" customFormat="1" ht="15" customHeight="1" x14ac:dyDescent="0.25">
      <c r="A71" s="33" t="s">
        <v>126</v>
      </c>
      <c r="B71" s="34" t="s">
        <v>127</v>
      </c>
      <c r="C71" s="35">
        <v>0</v>
      </c>
      <c r="D71" s="36">
        <v>66</v>
      </c>
      <c r="E71" s="36">
        <v>66</v>
      </c>
      <c r="F71" s="36">
        <v>66</v>
      </c>
      <c r="G71" s="37"/>
      <c r="I71" s="39"/>
    </row>
    <row r="72" spans="1:11" s="28" customFormat="1" ht="15" customHeight="1" x14ac:dyDescent="0.25">
      <c r="A72" s="33" t="s">
        <v>128</v>
      </c>
      <c r="B72" s="73" t="s">
        <v>129</v>
      </c>
      <c r="C72" s="35">
        <v>0</v>
      </c>
      <c r="D72" s="36">
        <v>111</v>
      </c>
      <c r="E72" s="36">
        <v>111</v>
      </c>
      <c r="F72" s="36">
        <v>110</v>
      </c>
      <c r="G72" s="37"/>
      <c r="I72" s="39"/>
    </row>
    <row r="73" spans="1:11" s="12" customFormat="1" ht="15" customHeight="1" x14ac:dyDescent="0.25">
      <c r="A73" s="33" t="s">
        <v>130</v>
      </c>
      <c r="B73" s="74" t="s">
        <v>131</v>
      </c>
      <c r="C73" s="35">
        <v>0</v>
      </c>
      <c r="D73" s="36">
        <v>457</v>
      </c>
      <c r="E73" s="36">
        <v>457</v>
      </c>
      <c r="F73" s="36">
        <v>457</v>
      </c>
      <c r="G73" s="37"/>
      <c r="I73" s="39"/>
    </row>
    <row r="74" spans="1:11" s="12" customFormat="1" ht="15" customHeight="1" x14ac:dyDescent="0.25">
      <c r="A74" s="33" t="s">
        <v>132</v>
      </c>
      <c r="B74" s="75" t="s">
        <v>133</v>
      </c>
      <c r="C74" s="35">
        <v>0</v>
      </c>
      <c r="D74" s="36">
        <v>442</v>
      </c>
      <c r="E74" s="36">
        <v>473</v>
      </c>
      <c r="F74" s="36">
        <v>379</v>
      </c>
      <c r="G74" s="37"/>
      <c r="I74" s="39"/>
    </row>
    <row r="75" spans="1:11" s="12" customFormat="1" ht="15" customHeight="1" x14ac:dyDescent="0.25">
      <c r="A75" s="33" t="s">
        <v>134</v>
      </c>
      <c r="B75" s="75" t="s">
        <v>135</v>
      </c>
      <c r="C75" s="35">
        <v>0</v>
      </c>
      <c r="D75" s="36">
        <v>251</v>
      </c>
      <c r="E75" s="36">
        <v>252</v>
      </c>
      <c r="F75" s="36">
        <v>252</v>
      </c>
      <c r="G75" s="37"/>
      <c r="I75" s="39"/>
    </row>
    <row r="76" spans="1:11" s="12" customFormat="1" ht="15" customHeight="1" x14ac:dyDescent="0.25">
      <c r="A76" s="33" t="s">
        <v>136</v>
      </c>
      <c r="B76" s="50" t="s">
        <v>137</v>
      </c>
      <c r="C76" s="35">
        <v>0</v>
      </c>
      <c r="D76" s="36">
        <v>195</v>
      </c>
      <c r="E76" s="36">
        <v>195</v>
      </c>
      <c r="F76" s="36">
        <v>195</v>
      </c>
      <c r="G76" s="37"/>
      <c r="I76" s="39"/>
    </row>
    <row r="77" spans="1:11" s="12" customFormat="1" ht="15" customHeight="1" x14ac:dyDescent="0.25">
      <c r="A77" s="33" t="s">
        <v>138</v>
      </c>
      <c r="B77" s="50" t="s">
        <v>137</v>
      </c>
      <c r="C77" s="35">
        <v>0</v>
      </c>
      <c r="D77" s="36">
        <v>65</v>
      </c>
      <c r="E77" s="36">
        <v>65</v>
      </c>
      <c r="F77" s="36">
        <v>65</v>
      </c>
      <c r="G77" s="37"/>
      <c r="I77" s="39"/>
    </row>
    <row r="78" spans="1:11" s="12" customFormat="1" ht="15" customHeight="1" x14ac:dyDescent="0.25">
      <c r="A78" s="33" t="s">
        <v>139</v>
      </c>
      <c r="B78" s="45" t="s">
        <v>140</v>
      </c>
      <c r="C78" s="46">
        <v>0</v>
      </c>
      <c r="D78" s="47">
        <v>0</v>
      </c>
      <c r="E78" s="47">
        <v>285</v>
      </c>
      <c r="F78" s="47">
        <v>285</v>
      </c>
      <c r="G78" s="37"/>
      <c r="I78" s="39"/>
    </row>
    <row r="79" spans="1:11" s="12" customFormat="1" ht="15" customHeight="1" x14ac:dyDescent="0.25">
      <c r="A79" s="33" t="s">
        <v>141</v>
      </c>
      <c r="B79" s="56" t="s">
        <v>142</v>
      </c>
      <c r="C79" s="46">
        <v>0</v>
      </c>
      <c r="D79" s="47">
        <v>0</v>
      </c>
      <c r="E79" s="76">
        <v>542</v>
      </c>
      <c r="F79" s="76">
        <v>551</v>
      </c>
      <c r="G79" s="37"/>
      <c r="I79" s="39"/>
    </row>
    <row r="80" spans="1:11" s="12" customFormat="1" ht="15" customHeight="1" x14ac:dyDescent="0.25">
      <c r="A80" s="33" t="s">
        <v>143</v>
      </c>
      <c r="B80" s="77" t="s">
        <v>144</v>
      </c>
      <c r="C80" s="51">
        <v>0</v>
      </c>
      <c r="D80" s="52">
        <v>0</v>
      </c>
      <c r="E80" s="36">
        <v>2540</v>
      </c>
      <c r="F80" s="36">
        <v>0</v>
      </c>
      <c r="G80" s="37"/>
      <c r="I80" s="39"/>
    </row>
    <row r="81" spans="1:14" s="12" customFormat="1" ht="15" customHeight="1" x14ac:dyDescent="0.25">
      <c r="A81" s="33" t="s">
        <v>145</v>
      </c>
      <c r="B81" s="77" t="s">
        <v>146</v>
      </c>
      <c r="C81" s="46">
        <v>0</v>
      </c>
      <c r="D81" s="47">
        <v>0</v>
      </c>
      <c r="E81" s="36">
        <v>300</v>
      </c>
      <c r="F81" s="36">
        <v>0</v>
      </c>
      <c r="G81" s="37"/>
      <c r="I81" s="39"/>
    </row>
    <row r="82" spans="1:14" s="28" customFormat="1" ht="15" customHeight="1" x14ac:dyDescent="0.25">
      <c r="A82" s="33" t="s">
        <v>147</v>
      </c>
      <c r="B82" s="77" t="s">
        <v>148</v>
      </c>
      <c r="C82" s="51">
        <v>0</v>
      </c>
      <c r="D82" s="52">
        <v>0</v>
      </c>
      <c r="E82" s="36">
        <v>2540</v>
      </c>
      <c r="F82" s="36">
        <v>2540</v>
      </c>
      <c r="G82" s="37"/>
      <c r="I82" s="39"/>
    </row>
    <row r="83" spans="1:14" s="28" customFormat="1" ht="15" customHeight="1" x14ac:dyDescent="0.25">
      <c r="A83" s="33" t="s">
        <v>149</v>
      </c>
      <c r="B83" s="50" t="s">
        <v>150</v>
      </c>
      <c r="C83" s="46">
        <v>0</v>
      </c>
      <c r="D83" s="47">
        <v>0</v>
      </c>
      <c r="E83" s="36">
        <v>98</v>
      </c>
      <c r="F83" s="36">
        <v>98</v>
      </c>
      <c r="G83" s="37"/>
      <c r="I83" s="39"/>
    </row>
    <row r="84" spans="1:14" s="28" customFormat="1" ht="15" customHeight="1" x14ac:dyDescent="0.25">
      <c r="A84" s="33" t="s">
        <v>151</v>
      </c>
      <c r="B84" s="34" t="s">
        <v>152</v>
      </c>
      <c r="C84" s="51">
        <v>0</v>
      </c>
      <c r="D84" s="52">
        <v>0</v>
      </c>
      <c r="E84" s="36">
        <v>45</v>
      </c>
      <c r="F84" s="36">
        <v>45</v>
      </c>
      <c r="G84" s="37"/>
      <c r="I84" s="39"/>
    </row>
    <row r="85" spans="1:14" s="28" customFormat="1" ht="15" customHeight="1" x14ac:dyDescent="0.25">
      <c r="A85" s="33" t="s">
        <v>153</v>
      </c>
      <c r="B85" s="34" t="s">
        <v>154</v>
      </c>
      <c r="C85" s="46">
        <v>0</v>
      </c>
      <c r="D85" s="47">
        <v>0</v>
      </c>
      <c r="E85" s="36">
        <v>4065</v>
      </c>
      <c r="F85" s="36">
        <v>4065</v>
      </c>
      <c r="G85" s="37"/>
      <c r="I85" s="39"/>
    </row>
    <row r="86" spans="1:14" s="12" customFormat="1" ht="15" customHeight="1" x14ac:dyDescent="0.25">
      <c r="A86" s="33" t="s">
        <v>155</v>
      </c>
      <c r="B86" s="73" t="s">
        <v>156</v>
      </c>
      <c r="C86" s="51">
        <v>0</v>
      </c>
      <c r="D86" s="52">
        <v>0</v>
      </c>
      <c r="E86" s="36">
        <v>80</v>
      </c>
      <c r="F86" s="36">
        <v>80</v>
      </c>
      <c r="G86" s="37"/>
      <c r="I86" s="39"/>
    </row>
    <row r="87" spans="1:14" s="12" customFormat="1" ht="15" customHeight="1" x14ac:dyDescent="0.25">
      <c r="A87" s="33" t="s">
        <v>157</v>
      </c>
      <c r="B87" s="73" t="s">
        <v>158</v>
      </c>
      <c r="C87" s="46">
        <v>0</v>
      </c>
      <c r="D87" s="47">
        <v>0</v>
      </c>
      <c r="E87" s="36">
        <v>423</v>
      </c>
      <c r="F87" s="36">
        <v>423</v>
      </c>
      <c r="G87" s="37"/>
      <c r="I87" s="39"/>
    </row>
    <row r="88" spans="1:14" s="12" customFormat="1" ht="15" customHeight="1" x14ac:dyDescent="0.25">
      <c r="A88" s="33" t="s">
        <v>159</v>
      </c>
      <c r="B88" s="73" t="s">
        <v>160</v>
      </c>
      <c r="C88" s="51">
        <v>0</v>
      </c>
      <c r="D88" s="52">
        <v>0</v>
      </c>
      <c r="E88" s="36">
        <v>27</v>
      </c>
      <c r="F88" s="36">
        <v>27</v>
      </c>
      <c r="G88" s="37"/>
      <c r="I88" s="39"/>
      <c r="M88" s="32"/>
    </row>
    <row r="89" spans="1:14" s="12" customFormat="1" ht="15" customHeight="1" x14ac:dyDescent="0.25">
      <c r="A89" s="33" t="s">
        <v>161</v>
      </c>
      <c r="B89" s="34" t="s">
        <v>162</v>
      </c>
      <c r="C89" s="46">
        <v>0</v>
      </c>
      <c r="D89" s="47">
        <v>0</v>
      </c>
      <c r="E89" s="36">
        <v>628</v>
      </c>
      <c r="F89" s="36">
        <v>628</v>
      </c>
      <c r="G89" s="37"/>
      <c r="I89" s="39"/>
      <c r="J89" s="32"/>
      <c r="K89" s="78"/>
      <c r="M89" s="32"/>
      <c r="N89" s="32"/>
    </row>
    <row r="90" spans="1:14" s="12" customFormat="1" ht="15" customHeight="1" x14ac:dyDescent="0.25">
      <c r="A90" s="33" t="s">
        <v>163</v>
      </c>
      <c r="B90" s="34" t="s">
        <v>164</v>
      </c>
      <c r="C90" s="51">
        <v>0</v>
      </c>
      <c r="D90" s="52">
        <v>0</v>
      </c>
      <c r="E90" s="36">
        <v>6350</v>
      </c>
      <c r="F90" s="36">
        <v>6350</v>
      </c>
      <c r="G90" s="37"/>
      <c r="I90" s="39"/>
    </row>
    <row r="91" spans="1:14" s="12" customFormat="1" ht="15" customHeight="1" x14ac:dyDescent="0.25">
      <c r="A91" s="33" t="s">
        <v>165</v>
      </c>
      <c r="B91" s="34" t="s">
        <v>166</v>
      </c>
      <c r="C91" s="46">
        <v>0</v>
      </c>
      <c r="D91" s="47">
        <v>0</v>
      </c>
      <c r="E91" s="36">
        <v>20</v>
      </c>
      <c r="F91" s="36">
        <v>20</v>
      </c>
      <c r="G91" s="37"/>
      <c r="I91" s="39"/>
    </row>
    <row r="92" spans="1:14" s="12" customFormat="1" ht="15" customHeight="1" x14ac:dyDescent="0.25">
      <c r="A92" s="33" t="s">
        <v>167</v>
      </c>
      <c r="B92" s="13" t="s">
        <v>168</v>
      </c>
      <c r="C92" s="51">
        <v>0</v>
      </c>
      <c r="D92" s="52">
        <v>0</v>
      </c>
      <c r="E92" s="36">
        <v>78</v>
      </c>
      <c r="F92" s="36">
        <v>78</v>
      </c>
      <c r="G92" s="37"/>
      <c r="I92" s="39"/>
    </row>
    <row r="93" spans="1:14" s="12" customFormat="1" ht="15" customHeight="1" x14ac:dyDescent="0.25">
      <c r="A93" s="33" t="s">
        <v>169</v>
      </c>
      <c r="B93" s="55" t="s">
        <v>170</v>
      </c>
      <c r="C93" s="51">
        <v>0</v>
      </c>
      <c r="D93" s="52">
        <v>0</v>
      </c>
      <c r="E93" s="36">
        <v>120</v>
      </c>
      <c r="F93" s="36">
        <v>115</v>
      </c>
      <c r="G93" s="37"/>
      <c r="I93" s="39"/>
    </row>
    <row r="94" spans="1:14" s="12" customFormat="1" ht="15" customHeight="1" x14ac:dyDescent="0.25">
      <c r="A94" s="33" t="s">
        <v>171</v>
      </c>
      <c r="B94" s="41" t="s">
        <v>172</v>
      </c>
      <c r="C94" s="51">
        <v>0</v>
      </c>
      <c r="D94" s="52">
        <v>0</v>
      </c>
      <c r="E94" s="36">
        <v>0</v>
      </c>
      <c r="F94" s="36">
        <v>4000</v>
      </c>
      <c r="G94" s="37"/>
      <c r="I94" s="39"/>
    </row>
    <row r="95" spans="1:14" s="12" customFormat="1" ht="15" customHeight="1" x14ac:dyDescent="0.25">
      <c r="A95" s="33" t="s">
        <v>173</v>
      </c>
      <c r="B95" s="41" t="s">
        <v>174</v>
      </c>
      <c r="C95" s="51">
        <v>0</v>
      </c>
      <c r="D95" s="52">
        <v>0</v>
      </c>
      <c r="E95" s="36">
        <v>0</v>
      </c>
      <c r="F95" s="36">
        <v>177</v>
      </c>
      <c r="G95" s="37"/>
      <c r="I95" s="39"/>
    </row>
    <row r="96" spans="1:14" s="12" customFormat="1" ht="15" customHeight="1" x14ac:dyDescent="0.25">
      <c r="A96" s="19" t="s">
        <v>175</v>
      </c>
      <c r="B96" s="20" t="s">
        <v>176</v>
      </c>
      <c r="C96" s="79">
        <f>SUM(C97)</f>
        <v>14500</v>
      </c>
      <c r="D96" s="80">
        <f>SUM(D97)</f>
        <v>14500</v>
      </c>
      <c r="E96" s="81">
        <f>SUM(E97)</f>
        <v>0</v>
      </c>
      <c r="F96" s="81">
        <f>SUM(F97)</f>
        <v>0</v>
      </c>
      <c r="G96" s="82">
        <f t="shared" ref="G96:G99" si="2">D96/C96</f>
        <v>1</v>
      </c>
      <c r="I96" s="39"/>
    </row>
    <row r="97" spans="1:13" s="12" customFormat="1" ht="15" customHeight="1" x14ac:dyDescent="0.25">
      <c r="A97" s="83" t="s">
        <v>19</v>
      </c>
      <c r="B97" s="84" t="s">
        <v>177</v>
      </c>
      <c r="C97" s="85">
        <v>14500</v>
      </c>
      <c r="D97" s="86">
        <v>14500</v>
      </c>
      <c r="E97" s="86">
        <v>0</v>
      </c>
      <c r="F97" s="86">
        <v>0</v>
      </c>
      <c r="G97" s="37">
        <f t="shared" si="2"/>
        <v>1</v>
      </c>
      <c r="I97" s="39"/>
    </row>
    <row r="98" spans="1:13" s="12" customFormat="1" ht="18" customHeight="1" thickBot="1" x14ac:dyDescent="0.3">
      <c r="A98" s="87" t="s">
        <v>178</v>
      </c>
      <c r="B98" s="88" t="s">
        <v>179</v>
      </c>
      <c r="C98" s="89">
        <v>375</v>
      </c>
      <c r="D98" s="90">
        <v>375</v>
      </c>
      <c r="E98" s="90">
        <v>375</v>
      </c>
      <c r="F98" s="90">
        <v>375</v>
      </c>
      <c r="G98" s="91">
        <f t="shared" si="2"/>
        <v>1</v>
      </c>
      <c r="I98" s="39"/>
      <c r="J98" s="32"/>
      <c r="K98" s="32"/>
      <c r="M98" s="32"/>
    </row>
    <row r="99" spans="1:13" ht="14.4" thickTop="1" thickBot="1" x14ac:dyDescent="0.3">
      <c r="A99" s="92" t="s">
        <v>180</v>
      </c>
      <c r="B99" s="92"/>
      <c r="C99" s="93">
        <f>C9+C96+C98+C14</f>
        <v>149851</v>
      </c>
      <c r="D99" s="94">
        <f>D9+D96+D98+D14</f>
        <v>151788</v>
      </c>
      <c r="E99" s="94">
        <f>E9+E96+E98+E14</f>
        <v>135199</v>
      </c>
      <c r="F99" s="94">
        <f>F9+F96+F98+F14</f>
        <v>130624</v>
      </c>
      <c r="G99" s="95">
        <f t="shared" si="2"/>
        <v>1.0129261733321766</v>
      </c>
      <c r="I99" s="39"/>
    </row>
    <row r="100" spans="1:13" ht="13.8" thickTop="1" x14ac:dyDescent="0.25">
      <c r="G100" s="96"/>
      <c r="K100" s="97"/>
    </row>
  </sheetData>
  <sheetProtection selectLockedCells="1" selectUnlockedCells="1"/>
  <mergeCells count="1">
    <mergeCell ref="A4:G4"/>
  </mergeCells>
  <pageMargins left="0.74791666666666667" right="0.74791666666666667" top="0.98402777777777772" bottom="0.98402777777777772" header="0.51180555555555551" footer="0.51180555555555551"/>
  <pageSetup paperSize="9" scale="94" firstPageNumber="0" orientation="portrait" r:id="rId1"/>
  <headerFooter alignWithMargins="0"/>
  <rowBreaks count="2" manualBreakCount="2">
    <brk id="50" max="5" man="1"/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10.sz. melléklet</vt:lpstr>
      <vt:lpstr>'10.sz.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2017-04-04T06:30:27Z</dcterms:created>
  <dcterms:modified xsi:type="dcterms:W3CDTF">2017-04-06T13:16:30Z</dcterms:modified>
</cp:coreProperties>
</file>