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/>
  <mc:AlternateContent xmlns:mc="http://schemas.openxmlformats.org/markup-compatibility/2006">
    <mc:Choice Requires="x15">
      <x15ac:absPath xmlns:x15ac="http://schemas.microsoft.com/office/spreadsheetml/2010/11/ac" url="\\Server\adat\Kiss\2020\Badacsonytördemic\rendeletek\"/>
    </mc:Choice>
  </mc:AlternateContent>
  <xr:revisionPtr revIDLastSave="0" documentId="13_ncr:1_{1F8314F2-95C4-4E3D-BF9D-3CAF924B5B01}" xr6:coauthVersionLast="45" xr6:coauthVersionMax="45" xr10:uidLastSave="{00000000-0000-0000-0000-000000000000}"/>
  <bookViews>
    <workbookView xWindow="-120" yWindow="-120" windowWidth="29040" windowHeight="15840" activeTab="8" xr2:uid="{00000000-000D-0000-FFFF-FFFF00000000}"/>
  </bookViews>
  <sheets>
    <sheet name="1.Mérleg" sheetId="1" r:id="rId1"/>
    <sheet name="2. Bevétel funkció" sheetId="2" r:id="rId2"/>
    <sheet name="3.Bevétel feladat" sheetId="4" r:id="rId3"/>
    <sheet name="4.kiadás" sheetId="5" r:id="rId4"/>
    <sheet name="5.Kiadás feladat" sheetId="6" r:id="rId5"/>
    <sheet name="6.Felhalmozási kiadások" sheetId="7" r:id="rId6"/>
    <sheet name="7. gördülő" sheetId="11" r:id="rId7"/>
    <sheet name="8.ei. felh. " sheetId="10" r:id="rId8"/>
    <sheet name="9. köv. tám " sheetId="12" r:id="rId9"/>
  </sheets>
  <definedNames>
    <definedName name="Excel_BuiltIn_Print_Area_3_1">'4.kiadás'!$B$3:$F$141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2" l="1"/>
  <c r="O26" i="10"/>
  <c r="O23" i="10"/>
  <c r="E16" i="10"/>
  <c r="O16" i="10" s="1"/>
  <c r="D16" i="10"/>
  <c r="C16" i="10"/>
  <c r="O15" i="10"/>
  <c r="D14" i="11"/>
  <c r="E28" i="1"/>
  <c r="E29" i="1"/>
  <c r="E30" i="1"/>
  <c r="E31" i="1"/>
  <c r="E27" i="1"/>
  <c r="E35" i="1"/>
  <c r="E36" i="1"/>
  <c r="E34" i="1"/>
  <c r="E39" i="1"/>
  <c r="E38" i="1" s="1"/>
  <c r="F38" i="1"/>
  <c r="F33" i="1"/>
  <c r="F26" i="1"/>
  <c r="F41" i="1" s="1"/>
  <c r="I330" i="5"/>
  <c r="J330" i="5"/>
  <c r="I301" i="5"/>
  <c r="J301" i="5"/>
  <c r="J300" i="5" s="1"/>
  <c r="J299" i="5" s="1"/>
  <c r="H301" i="5"/>
  <c r="H300" i="5" s="1"/>
  <c r="H316" i="5" s="1"/>
  <c r="I313" i="5"/>
  <c r="J313" i="5"/>
  <c r="I310" i="5"/>
  <c r="I309" i="5" s="1"/>
  <c r="J310" i="5"/>
  <c r="J309" i="5" s="1"/>
  <c r="I306" i="5"/>
  <c r="I317" i="5" s="1"/>
  <c r="J306" i="5"/>
  <c r="I300" i="5"/>
  <c r="I295" i="5"/>
  <c r="I319" i="5" s="1"/>
  <c r="J295" i="5"/>
  <c r="J319" i="5" s="1"/>
  <c r="I292" i="5"/>
  <c r="J292" i="5"/>
  <c r="I289" i="5"/>
  <c r="J289" i="5"/>
  <c r="I285" i="5"/>
  <c r="J285" i="5"/>
  <c r="I279" i="5"/>
  <c r="I278" i="5" s="1"/>
  <c r="I270" i="5" s="1"/>
  <c r="I318" i="5" s="1"/>
  <c r="J279" i="5"/>
  <c r="J278" i="5" s="1"/>
  <c r="I275" i="5"/>
  <c r="J275" i="5"/>
  <c r="I274" i="5"/>
  <c r="J274" i="5"/>
  <c r="I271" i="5"/>
  <c r="J271" i="5"/>
  <c r="I266" i="5"/>
  <c r="J266" i="5"/>
  <c r="J317" i="5" s="1"/>
  <c r="I259" i="5"/>
  <c r="I258" i="5" s="1"/>
  <c r="J259" i="5"/>
  <c r="J258" i="5" s="1"/>
  <c r="J257" i="5" s="1"/>
  <c r="J158" i="5"/>
  <c r="J157" i="5" s="1"/>
  <c r="I155" i="5"/>
  <c r="J155" i="5"/>
  <c r="H155" i="5"/>
  <c r="J145" i="5"/>
  <c r="I138" i="5"/>
  <c r="J138" i="5"/>
  <c r="H138" i="5"/>
  <c r="J202" i="5"/>
  <c r="J197" i="5"/>
  <c r="J196" i="5"/>
  <c r="J193" i="5" s="1"/>
  <c r="J144" i="5"/>
  <c r="J143" i="5" s="1"/>
  <c r="J142" i="5" s="1"/>
  <c r="J249" i="5" s="1"/>
  <c r="J327" i="5" s="1"/>
  <c r="J179" i="5"/>
  <c r="J178" i="5" s="1"/>
  <c r="I243" i="5"/>
  <c r="J243" i="5"/>
  <c r="I241" i="5"/>
  <c r="I240" i="5" s="1"/>
  <c r="J241" i="5"/>
  <c r="J248" i="5"/>
  <c r="J326" i="5" s="1"/>
  <c r="I236" i="5"/>
  <c r="J236" i="5"/>
  <c r="I233" i="5"/>
  <c r="J233" i="5"/>
  <c r="I230" i="5"/>
  <c r="J230" i="5"/>
  <c r="I229" i="5"/>
  <c r="J229" i="5"/>
  <c r="I227" i="5"/>
  <c r="J227" i="5"/>
  <c r="I222" i="5"/>
  <c r="J222" i="5"/>
  <c r="J221" i="5" s="1"/>
  <c r="I218" i="5"/>
  <c r="I217" i="5" s="1"/>
  <c r="J218" i="5"/>
  <c r="J217" i="5" s="1"/>
  <c r="I215" i="5"/>
  <c r="I213" i="5" s="1"/>
  <c r="J215" i="5"/>
  <c r="J213" i="5" s="1"/>
  <c r="I209" i="5"/>
  <c r="J209" i="5"/>
  <c r="I205" i="5"/>
  <c r="I204" i="5" s="1"/>
  <c r="J205" i="5"/>
  <c r="J204" i="5" s="1"/>
  <c r="I199" i="5"/>
  <c r="I198" i="5" s="1"/>
  <c r="I201" i="5"/>
  <c r="J201" i="5"/>
  <c r="J199" i="5"/>
  <c r="J198" i="5" s="1"/>
  <c r="I196" i="5"/>
  <c r="I193" i="5" s="1"/>
  <c r="I191" i="5"/>
  <c r="I190" i="5" s="1"/>
  <c r="J191" i="5"/>
  <c r="J190" i="5" s="1"/>
  <c r="I188" i="5"/>
  <c r="I186" i="5" s="1"/>
  <c r="I185" i="5" s="1"/>
  <c r="J188" i="5"/>
  <c r="J186" i="5" s="1"/>
  <c r="I182" i="5"/>
  <c r="J182" i="5"/>
  <c r="I178" i="5"/>
  <c r="I177" i="5" s="1"/>
  <c r="I174" i="5"/>
  <c r="I173" i="5" s="1"/>
  <c r="I172" i="5" s="1"/>
  <c r="J174" i="5"/>
  <c r="J173" i="5"/>
  <c r="J172" i="5" s="1"/>
  <c r="I169" i="5"/>
  <c r="J169" i="5"/>
  <c r="I166" i="5"/>
  <c r="J166" i="5"/>
  <c r="I161" i="5"/>
  <c r="I160" i="5" s="1"/>
  <c r="I159" i="5" s="1"/>
  <c r="J161" i="5"/>
  <c r="J160" i="5" s="1"/>
  <c r="J159" i="5" s="1"/>
  <c r="I157" i="5"/>
  <c r="I151" i="5"/>
  <c r="J151" i="5"/>
  <c r="I146" i="5"/>
  <c r="J146" i="5"/>
  <c r="I143" i="5"/>
  <c r="I142" i="5" s="1"/>
  <c r="I249" i="5" s="1"/>
  <c r="I327" i="5" s="1"/>
  <c r="I136" i="5"/>
  <c r="I135" i="5" s="1"/>
  <c r="J136" i="5"/>
  <c r="J135" i="5" s="1"/>
  <c r="I133" i="5"/>
  <c r="J133" i="5"/>
  <c r="I129" i="5"/>
  <c r="I128" i="5" s="1"/>
  <c r="J129" i="5"/>
  <c r="I125" i="5"/>
  <c r="I124" i="5" s="1"/>
  <c r="I120" i="5" s="1"/>
  <c r="J125" i="5"/>
  <c r="J124" i="5" s="1"/>
  <c r="I122" i="5"/>
  <c r="I121" i="5" s="1"/>
  <c r="J122" i="5"/>
  <c r="J121" i="5" s="1"/>
  <c r="I117" i="5"/>
  <c r="J117" i="5"/>
  <c r="I112" i="5"/>
  <c r="I111" i="5" s="1"/>
  <c r="I245" i="5" s="1"/>
  <c r="J112" i="5"/>
  <c r="J111" i="5" s="1"/>
  <c r="I108" i="5"/>
  <c r="J108" i="5"/>
  <c r="I106" i="5"/>
  <c r="I104" i="5" s="1"/>
  <c r="J106" i="5"/>
  <c r="J104" i="5"/>
  <c r="J100" i="5" s="1"/>
  <c r="J99" i="5" s="1"/>
  <c r="I102" i="5"/>
  <c r="I101" i="5" s="1"/>
  <c r="J102" i="5"/>
  <c r="J101" i="5"/>
  <c r="I96" i="5"/>
  <c r="I250" i="5" s="1"/>
  <c r="J96" i="5"/>
  <c r="I94" i="5"/>
  <c r="J94" i="5"/>
  <c r="I91" i="5"/>
  <c r="I90" i="5" s="1"/>
  <c r="I89" i="5" s="1"/>
  <c r="I88" i="5" s="1"/>
  <c r="J91" i="5"/>
  <c r="J90" i="5" s="1"/>
  <c r="J89" i="5" s="1"/>
  <c r="J88" i="5" s="1"/>
  <c r="I86" i="5"/>
  <c r="I82" i="5" s="1"/>
  <c r="I81" i="5" s="1"/>
  <c r="J86" i="5"/>
  <c r="J82" i="5" s="1"/>
  <c r="J81" i="5" s="1"/>
  <c r="I83" i="5"/>
  <c r="J83" i="5"/>
  <c r="I78" i="5"/>
  <c r="J78" i="5"/>
  <c r="I75" i="5"/>
  <c r="J75" i="5"/>
  <c r="I73" i="5"/>
  <c r="J73" i="5"/>
  <c r="I71" i="5"/>
  <c r="I69" i="5" s="1"/>
  <c r="I65" i="5" s="1"/>
  <c r="I64" i="5" s="1"/>
  <c r="J71" i="5"/>
  <c r="J69" i="5" s="1"/>
  <c r="I67" i="5"/>
  <c r="J67" i="5"/>
  <c r="I66" i="5"/>
  <c r="J66" i="5"/>
  <c r="I62" i="5"/>
  <c r="I60" i="5" s="1"/>
  <c r="I53" i="5" s="1"/>
  <c r="J62" i="5"/>
  <c r="J60" i="5" s="1"/>
  <c r="I58" i="5"/>
  <c r="J58" i="5"/>
  <c r="J246" i="5" s="1"/>
  <c r="I55" i="5"/>
  <c r="I54" i="5" s="1"/>
  <c r="J55" i="5"/>
  <c r="J54" i="5"/>
  <c r="I50" i="5"/>
  <c r="J50" i="5"/>
  <c r="I47" i="5"/>
  <c r="J47" i="5"/>
  <c r="I45" i="5"/>
  <c r="J45" i="5"/>
  <c r="I40" i="5"/>
  <c r="J40" i="5"/>
  <c r="I37" i="5"/>
  <c r="I36" i="5" s="1"/>
  <c r="J37" i="5"/>
  <c r="J36" i="5" s="1"/>
  <c r="I32" i="5"/>
  <c r="J32" i="5"/>
  <c r="I28" i="5"/>
  <c r="I27" i="5" s="1"/>
  <c r="J28" i="5"/>
  <c r="J27" i="5" s="1"/>
  <c r="I23" i="5"/>
  <c r="J23" i="5"/>
  <c r="I19" i="5"/>
  <c r="J19" i="5"/>
  <c r="I15" i="5"/>
  <c r="J15" i="5"/>
  <c r="I13" i="5"/>
  <c r="I12" i="5" s="1"/>
  <c r="J13" i="5"/>
  <c r="J12" i="5"/>
  <c r="G13" i="4"/>
  <c r="D10" i="1"/>
  <c r="D24" i="1" s="1"/>
  <c r="F10" i="1"/>
  <c r="F24" i="1" s="1"/>
  <c r="E22" i="1"/>
  <c r="E18" i="1"/>
  <c r="E19" i="1"/>
  <c r="E17" i="1"/>
  <c r="E12" i="1"/>
  <c r="E13" i="1"/>
  <c r="E14" i="1"/>
  <c r="E11" i="1"/>
  <c r="F16" i="1"/>
  <c r="I78" i="2"/>
  <c r="I77" i="2" s="1"/>
  <c r="I81" i="2" s="1"/>
  <c r="H78" i="2"/>
  <c r="H77" i="2" s="1"/>
  <c r="H81" i="2"/>
  <c r="H75" i="2"/>
  <c r="H80" i="2" s="1"/>
  <c r="I75" i="2"/>
  <c r="H59" i="2"/>
  <c r="H57" i="2" s="1"/>
  <c r="H70" i="2"/>
  <c r="H91" i="2" s="1"/>
  <c r="I59" i="2"/>
  <c r="I57" i="2" s="1"/>
  <c r="I70" i="2" s="1"/>
  <c r="H46" i="2"/>
  <c r="H45" i="2" s="1"/>
  <c r="H31" i="2"/>
  <c r="H30" i="2" s="1"/>
  <c r="H69" i="2" s="1"/>
  <c r="H90" i="2" s="1"/>
  <c r="I31" i="2"/>
  <c r="I30" i="2" s="1"/>
  <c r="G31" i="2"/>
  <c r="G30" i="2" s="1"/>
  <c r="I27" i="2"/>
  <c r="I26" i="2" s="1"/>
  <c r="I68" i="2" s="1"/>
  <c r="I89" i="2" s="1"/>
  <c r="H27" i="2"/>
  <c r="H26" i="2" s="1"/>
  <c r="G27" i="2"/>
  <c r="G26" i="2" s="1"/>
  <c r="H35" i="2"/>
  <c r="H34" i="2" s="1"/>
  <c r="I35" i="2"/>
  <c r="I34" i="2" s="1"/>
  <c r="I33" i="2" s="1"/>
  <c r="H38" i="2"/>
  <c r="I38" i="2"/>
  <c r="I67" i="2" s="1"/>
  <c r="H43" i="2"/>
  <c r="H42" i="2" s="1"/>
  <c r="H65" i="2" s="1"/>
  <c r="H86" i="2" s="1"/>
  <c r="I43" i="2"/>
  <c r="I42" i="2"/>
  <c r="I65" i="2" s="1"/>
  <c r="I86" i="2" s="1"/>
  <c r="G43" i="2"/>
  <c r="G42" i="2" s="1"/>
  <c r="H53" i="2"/>
  <c r="I53" i="2"/>
  <c r="H54" i="2"/>
  <c r="I54" i="2"/>
  <c r="G46" i="2"/>
  <c r="I46" i="2"/>
  <c r="I45" i="2" s="1"/>
  <c r="H17" i="2"/>
  <c r="I17" i="2"/>
  <c r="H21" i="2"/>
  <c r="I21" i="2"/>
  <c r="I19" i="2"/>
  <c r="H23" i="2"/>
  <c r="I23" i="2"/>
  <c r="H12" i="2"/>
  <c r="I12" i="2"/>
  <c r="H236" i="5"/>
  <c r="H215" i="5"/>
  <c r="H213" i="5" s="1"/>
  <c r="F22" i="11"/>
  <c r="G24" i="6"/>
  <c r="G23" i="6"/>
  <c r="G323" i="5"/>
  <c r="H306" i="5"/>
  <c r="H295" i="5"/>
  <c r="H319" i="5" s="1"/>
  <c r="H266" i="5"/>
  <c r="H257" i="5" s="1"/>
  <c r="H201" i="5"/>
  <c r="H199" i="5"/>
  <c r="H198" i="5" s="1"/>
  <c r="H196" i="5"/>
  <c r="H193" i="5"/>
  <c r="H185" i="5" s="1"/>
  <c r="H176" i="5" s="1"/>
  <c r="H191" i="5"/>
  <c r="H190" i="5" s="1"/>
  <c r="H188" i="5"/>
  <c r="H186" i="5"/>
  <c r="H205" i="5"/>
  <c r="H204" i="5" s="1"/>
  <c r="H209" i="5"/>
  <c r="H182" i="5"/>
  <c r="H178" i="5"/>
  <c r="H177" i="5" s="1"/>
  <c r="H169" i="5"/>
  <c r="H165" i="5" s="1"/>
  <c r="H166" i="5"/>
  <c r="H161" i="5"/>
  <c r="H160" i="5" s="1"/>
  <c r="H159" i="5" s="1"/>
  <c r="H143" i="5"/>
  <c r="H142" i="5" s="1"/>
  <c r="H122" i="5"/>
  <c r="H121" i="5" s="1"/>
  <c r="H102" i="5"/>
  <c r="H101" i="5" s="1"/>
  <c r="G14" i="4"/>
  <c r="G39" i="2"/>
  <c r="G38" i="2"/>
  <c r="G59" i="2"/>
  <c r="G57" i="2" s="1"/>
  <c r="G70" i="2" s="1"/>
  <c r="G35" i="2"/>
  <c r="H146" i="5"/>
  <c r="H250" i="5" s="1"/>
  <c r="H328" i="5" s="1"/>
  <c r="D18" i="11"/>
  <c r="H151" i="5"/>
  <c r="H243" i="5"/>
  <c r="G20" i="6"/>
  <c r="G21" i="6"/>
  <c r="G14" i="6"/>
  <c r="G12" i="6"/>
  <c r="D28" i="6"/>
  <c r="D33" i="6"/>
  <c r="G30" i="6"/>
  <c r="G33" i="6" s="1"/>
  <c r="E28" i="6"/>
  <c r="E34" i="6" s="1"/>
  <c r="H229" i="5"/>
  <c r="H108" i="5"/>
  <c r="H83" i="5"/>
  <c r="H310" i="5"/>
  <c r="H285" i="5"/>
  <c r="H278" i="5" s="1"/>
  <c r="H218" i="5"/>
  <c r="H217" i="5" s="1"/>
  <c r="H106" i="5"/>
  <c r="H104" i="5"/>
  <c r="H55" i="5"/>
  <c r="H54" i="5" s="1"/>
  <c r="H53" i="5" s="1"/>
  <c r="G78" i="2"/>
  <c r="G77" i="2"/>
  <c r="G81" i="2" s="1"/>
  <c r="G75" i="2"/>
  <c r="G80" i="2" s="1"/>
  <c r="G21" i="2"/>
  <c r="G19" i="2"/>
  <c r="G17" i="2"/>
  <c r="O18" i="10"/>
  <c r="H289" i="5"/>
  <c r="O9" i="10"/>
  <c r="G26" i="6"/>
  <c r="O11" i="10"/>
  <c r="O24" i="10"/>
  <c r="O22" i="10"/>
  <c r="O21" i="10"/>
  <c r="O20" i="10"/>
  <c r="O19" i="10"/>
  <c r="O13" i="10"/>
  <c r="O14" i="10"/>
  <c r="O10" i="10"/>
  <c r="O8" i="10"/>
  <c r="H174" i="5"/>
  <c r="H173" i="5" s="1"/>
  <c r="H172" i="5" s="1"/>
  <c r="H233" i="5"/>
  <c r="H275" i="5"/>
  <c r="H292" i="5"/>
  <c r="H259" i="5"/>
  <c r="H258" i="5" s="1"/>
  <c r="H241" i="5"/>
  <c r="H230" i="5"/>
  <c r="H227" i="5"/>
  <c r="H222" i="5"/>
  <c r="H157" i="5"/>
  <c r="H154" i="5" s="1"/>
  <c r="H136" i="5"/>
  <c r="H135" i="5"/>
  <c r="H133" i="5"/>
  <c r="H125" i="5"/>
  <c r="H124" i="5" s="1"/>
  <c r="H129" i="5"/>
  <c r="H71" i="5"/>
  <c r="H69" i="5" s="1"/>
  <c r="H65" i="5" s="1"/>
  <c r="H67" i="5"/>
  <c r="H37" i="5"/>
  <c r="H36" i="5" s="1"/>
  <c r="H23" i="5"/>
  <c r="H13" i="5"/>
  <c r="H11" i="5" s="1"/>
  <c r="G20" i="4"/>
  <c r="G34" i="2"/>
  <c r="G12" i="2"/>
  <c r="G23" i="2"/>
  <c r="G53" i="2"/>
  <c r="C22" i="12"/>
  <c r="D22" i="12"/>
  <c r="E23" i="11"/>
  <c r="C27" i="10"/>
  <c r="N27" i="10"/>
  <c r="M27" i="10"/>
  <c r="L27" i="10"/>
  <c r="K27" i="10"/>
  <c r="J27" i="10"/>
  <c r="I27" i="10"/>
  <c r="H27" i="10"/>
  <c r="G27" i="10"/>
  <c r="F27" i="10"/>
  <c r="E27" i="10"/>
  <c r="O27" i="10" s="1"/>
  <c r="D27" i="10"/>
  <c r="N16" i="10"/>
  <c r="M16" i="10"/>
  <c r="L16" i="10"/>
  <c r="K16" i="10"/>
  <c r="J16" i="10"/>
  <c r="I16" i="10"/>
  <c r="H16" i="10"/>
  <c r="G16" i="10"/>
  <c r="F16" i="10"/>
  <c r="O7" i="10"/>
  <c r="E31" i="11"/>
  <c r="F31" i="11"/>
  <c r="G31" i="11"/>
  <c r="F27" i="11"/>
  <c r="G27" i="11"/>
  <c r="E27" i="11"/>
  <c r="E24" i="11"/>
  <c r="F24" i="11" s="1"/>
  <c r="G24" i="11" s="1"/>
  <c r="F25" i="11"/>
  <c r="G25" i="11" s="1"/>
  <c r="F23" i="11"/>
  <c r="G23" i="11" s="1"/>
  <c r="E9" i="11"/>
  <c r="F9" i="11"/>
  <c r="G9" i="11"/>
  <c r="G20" i="11" s="1"/>
  <c r="E18" i="11"/>
  <c r="F18" i="11"/>
  <c r="F20" i="11" s="1"/>
  <c r="G18" i="11"/>
  <c r="D31" i="11"/>
  <c r="D27" i="11"/>
  <c r="D21" i="11"/>
  <c r="D9" i="11"/>
  <c r="C14" i="7"/>
  <c r="C13" i="7"/>
  <c r="E33" i="6"/>
  <c r="F33" i="6"/>
  <c r="G32" i="6"/>
  <c r="G31" i="6"/>
  <c r="F28" i="6"/>
  <c r="G13" i="6"/>
  <c r="G15" i="6"/>
  <c r="G16" i="6"/>
  <c r="G17" i="6"/>
  <c r="G18" i="6"/>
  <c r="G19" i="6"/>
  <c r="G22" i="6"/>
  <c r="G25" i="6"/>
  <c r="G27" i="6"/>
  <c r="E22" i="4"/>
  <c r="E23" i="4"/>
  <c r="F22" i="4"/>
  <c r="G21" i="4"/>
  <c r="G11" i="4"/>
  <c r="G12" i="4"/>
  <c r="G15" i="4"/>
  <c r="G16" i="4"/>
  <c r="G18" i="4" s="1"/>
  <c r="G23" i="4" s="1"/>
  <c r="G17" i="4"/>
  <c r="D22" i="4"/>
  <c r="D18" i="4"/>
  <c r="D38" i="1"/>
  <c r="D33" i="1"/>
  <c r="D26" i="1"/>
  <c r="H274" i="5"/>
  <c r="G90" i="2"/>
  <c r="H58" i="5"/>
  <c r="H330" i="5"/>
  <c r="H66" i="5"/>
  <c r="H78" i="5"/>
  <c r="H112" i="5"/>
  <c r="H111" i="5" s="1"/>
  <c r="H75" i="5"/>
  <c r="H313" i="5"/>
  <c r="H309" i="5" s="1"/>
  <c r="G54" i="2"/>
  <c r="H96" i="5"/>
  <c r="H86" i="5"/>
  <c r="H62" i="5"/>
  <c r="H60" i="5" s="1"/>
  <c r="H45" i="5"/>
  <c r="H47" i="5"/>
  <c r="H19" i="5"/>
  <c r="H28" i="5"/>
  <c r="H27" i="5" s="1"/>
  <c r="H26" i="5" s="1"/>
  <c r="H25" i="5" s="1"/>
  <c r="H32" i="5"/>
  <c r="H40" i="5"/>
  <c r="H73" i="5"/>
  <c r="H91" i="5"/>
  <c r="H90" i="5" s="1"/>
  <c r="H89" i="5" s="1"/>
  <c r="H88" i="5" s="1"/>
  <c r="H94" i="5"/>
  <c r="H15" i="5"/>
  <c r="H50" i="5"/>
  <c r="H117" i="5"/>
  <c r="H279" i="5"/>
  <c r="G89" i="2"/>
  <c r="F23" i="4"/>
  <c r="G45" i="2"/>
  <c r="G22" i="4"/>
  <c r="G33" i="2"/>
  <c r="E21" i="11"/>
  <c r="H271" i="5"/>
  <c r="I16" i="2"/>
  <c r="D23" i="4"/>
  <c r="E16" i="1"/>
  <c r="D34" i="6"/>
  <c r="E33" i="1"/>
  <c r="I154" i="5"/>
  <c r="J250" i="5"/>
  <c r="H39" i="5"/>
  <c r="H249" i="5"/>
  <c r="H327" i="5" s="1"/>
  <c r="H253" i="5"/>
  <c r="J11" i="5"/>
  <c r="J245" i="5" s="1"/>
  <c r="J240" i="5"/>
  <c r="J239" i="5"/>
  <c r="H82" i="5"/>
  <c r="H81" i="5"/>
  <c r="I248" i="5"/>
  <c r="I326" i="5" s="1"/>
  <c r="J253" i="5"/>
  <c r="J331" i="5" s="1"/>
  <c r="I253" i="5"/>
  <c r="I331" i="5" s="1"/>
  <c r="J177" i="5"/>
  <c r="I221" i="5"/>
  <c r="I212" i="5"/>
  <c r="I203" i="5" s="1"/>
  <c r="H270" i="5"/>
  <c r="H269" i="5" s="1"/>
  <c r="J165" i="5"/>
  <c r="J39" i="5"/>
  <c r="J35" i="5" s="1"/>
  <c r="J34" i="5" s="1"/>
  <c r="H331" i="5"/>
  <c r="H128" i="5"/>
  <c r="I165" i="5"/>
  <c r="H100" i="5"/>
  <c r="H99" i="5" s="1"/>
  <c r="I100" i="5"/>
  <c r="I99" i="5" s="1"/>
  <c r="I39" i="5"/>
  <c r="I35" i="5" s="1"/>
  <c r="I34" i="5" s="1"/>
  <c r="I11" i="5"/>
  <c r="J18" i="5"/>
  <c r="J20" i="5"/>
  <c r="I20" i="5"/>
  <c r="E33" i="11" l="1"/>
  <c r="D33" i="11"/>
  <c r="H299" i="5"/>
  <c r="H318" i="5"/>
  <c r="H212" i="5"/>
  <c r="H203" i="5" s="1"/>
  <c r="I10" i="5"/>
  <c r="J185" i="5"/>
  <c r="J176" i="5" s="1"/>
  <c r="J53" i="5"/>
  <c r="J26" i="5"/>
  <c r="J25" i="5" s="1"/>
  <c r="I26" i="5"/>
  <c r="J65" i="5"/>
  <c r="J64" i="5" s="1"/>
  <c r="I251" i="5"/>
  <c r="I329" i="5" s="1"/>
  <c r="I246" i="5"/>
  <c r="J324" i="5"/>
  <c r="J270" i="5"/>
  <c r="J269" i="5" s="1"/>
  <c r="I176" i="5"/>
  <c r="J212" i="5"/>
  <c r="H12" i="5"/>
  <c r="H35" i="5"/>
  <c r="H34" i="5" s="1"/>
  <c r="H120" i="5"/>
  <c r="H110" i="5" s="1"/>
  <c r="H251" i="5"/>
  <c r="H329" i="5" s="1"/>
  <c r="H317" i="5"/>
  <c r="I18" i="5"/>
  <c r="I247" i="5" s="1"/>
  <c r="I325" i="5" s="1"/>
  <c r="J128" i="5"/>
  <c r="J120" i="5" s="1"/>
  <c r="J110" i="5" s="1"/>
  <c r="I239" i="5"/>
  <c r="J10" i="5"/>
  <c r="H246" i="5"/>
  <c r="H221" i="5"/>
  <c r="J251" i="5"/>
  <c r="J329" i="5" s="1"/>
  <c r="J328" i="5"/>
  <c r="G25" i="2"/>
  <c r="H11" i="2"/>
  <c r="H64" i="2"/>
  <c r="H67" i="2"/>
  <c r="H88" i="2" s="1"/>
  <c r="H37" i="2"/>
  <c r="H66" i="2"/>
  <c r="H87" i="2" s="1"/>
  <c r="H10" i="2"/>
  <c r="G64" i="2"/>
  <c r="G85" i="2" s="1"/>
  <c r="H74" i="2"/>
  <c r="G16" i="2"/>
  <c r="G11" i="2" s="1"/>
  <c r="D41" i="1"/>
  <c r="E10" i="1"/>
  <c r="I25" i="5"/>
  <c r="I110" i="5"/>
  <c r="H20" i="5"/>
  <c r="H18" i="5"/>
  <c r="D20" i="11"/>
  <c r="I91" i="2"/>
  <c r="H82" i="2"/>
  <c r="H248" i="5"/>
  <c r="H326" i="5" s="1"/>
  <c r="H240" i="5"/>
  <c r="H239" i="5" s="1"/>
  <c r="G91" i="2"/>
  <c r="H85" i="2"/>
  <c r="H25" i="2"/>
  <c r="H68" i="2"/>
  <c r="H89" i="2" s="1"/>
  <c r="I80" i="2"/>
  <c r="I82" i="2" s="1"/>
  <c r="I74" i="2"/>
  <c r="I257" i="5"/>
  <c r="I316" i="5"/>
  <c r="I324" i="5"/>
  <c r="G34" i="6"/>
  <c r="F34" i="6"/>
  <c r="G28" i="6"/>
  <c r="G22" i="11"/>
  <c r="G21" i="11" s="1"/>
  <c r="G33" i="11" s="1"/>
  <c r="F21" i="11"/>
  <c r="F33" i="11" s="1"/>
  <c r="I11" i="2"/>
  <c r="E24" i="1"/>
  <c r="J154" i="5"/>
  <c r="J316" i="5"/>
  <c r="I69" i="2"/>
  <c r="I90" i="2" s="1"/>
  <c r="I25" i="2"/>
  <c r="J203" i="5"/>
  <c r="I269" i="5"/>
  <c r="H245" i="5"/>
  <c r="H323" i="5" s="1"/>
  <c r="H64" i="5"/>
  <c r="I328" i="5"/>
  <c r="G74" i="2"/>
  <c r="C15" i="7"/>
  <c r="E20" i="11"/>
  <c r="G82" i="2"/>
  <c r="G37" i="2"/>
  <c r="G67" i="2"/>
  <c r="G88" i="2" s="1"/>
  <c r="I64" i="2"/>
  <c r="I37" i="2"/>
  <c r="H33" i="2"/>
  <c r="H62" i="2" s="1"/>
  <c r="I299" i="5"/>
  <c r="E26" i="1"/>
  <c r="E41" i="1" s="1"/>
  <c r="J247" i="5" l="1"/>
  <c r="H324" i="5"/>
  <c r="H321" i="5"/>
  <c r="J254" i="5"/>
  <c r="J318" i="5"/>
  <c r="G10" i="2"/>
  <c r="G62" i="2" s="1"/>
  <c r="G66" i="2"/>
  <c r="G87" i="2" s="1"/>
  <c r="G92" i="2"/>
  <c r="I88" i="2"/>
  <c r="H92" i="2"/>
  <c r="I66" i="2"/>
  <c r="I87" i="2" s="1"/>
  <c r="I10" i="2"/>
  <c r="I62" i="2" s="1"/>
  <c r="I323" i="5"/>
  <c r="I332" i="5" s="1"/>
  <c r="I321" i="5"/>
  <c r="H10" i="5"/>
  <c r="H254" i="5" s="1"/>
  <c r="H247" i="5"/>
  <c r="H325" i="5" s="1"/>
  <c r="I85" i="2"/>
  <c r="I92" i="2" s="1"/>
  <c r="I71" i="2"/>
  <c r="J321" i="5"/>
  <c r="J323" i="5"/>
  <c r="G71" i="2"/>
  <c r="H71" i="2"/>
  <c r="J325" i="5"/>
  <c r="I254" i="5"/>
  <c r="H332" i="5" l="1"/>
  <c r="J332" i="5"/>
</calcChain>
</file>

<file path=xl/sharedStrings.xml><?xml version="1.0" encoding="utf-8"?>
<sst xmlns="http://schemas.openxmlformats.org/spreadsheetml/2006/main" count="1508" uniqueCount="718">
  <si>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</si>
  <si>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</si>
  <si>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</si>
  <si>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>Bevételi jogcím</t>
  </si>
  <si>
    <t>Bevételek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</si>
  <si>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</si>
  <si>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</si>
  <si>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</si>
  <si>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</si>
  <si>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</si>
  <si>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</si>
  <si>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</si>
  <si>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</si>
  <si>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</si>
  <si>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</si>
  <si>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</si>
  <si>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</si>
  <si>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</si>
  <si>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</si>
  <si>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</si>
  <si>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</si>
  <si>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</si>
  <si>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</si>
  <si>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</si>
  <si>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</si>
  <si>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</si>
  <si>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</si>
  <si>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</si>
  <si>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</si>
  <si>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</si>
  <si>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</si>
  <si>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</si>
  <si>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</si>
  <si>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Előirányzat-felhasználási terv
2015. évre</t>
  </si>
  <si>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</si>
  <si>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</si>
  <si>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</si>
  <si>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</si>
  <si>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</si>
  <si>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</si>
  <si>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</si>
  <si>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</si>
  <si>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</si>
  <si>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</si>
  <si>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</si>
  <si>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</si>
  <si>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</si>
  <si>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</si>
  <si>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</si>
  <si>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</si>
  <si>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</si>
  <si>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</si>
  <si>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</si>
  <si>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</si>
  <si>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</si>
  <si>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</si>
  <si>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</si>
  <si>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</si>
  <si>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</si>
  <si>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</si>
  <si>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</si>
  <si>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</si>
  <si>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</si>
  <si>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</si>
  <si>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</si>
  <si>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</si>
  <si>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</si>
  <si>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</si>
  <si>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</si>
  <si>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</si>
  <si>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</si>
  <si>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</si>
  <si>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</si>
  <si>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</si>
  <si>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</si>
  <si>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</si>
  <si>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</si>
  <si>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</si>
  <si>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>B16</t>
  </si>
  <si>
    <t>B402</t>
  </si>
  <si>
    <t>B34</t>
  </si>
  <si>
    <t>Vagyoni típusú adók</t>
  </si>
  <si>
    <t>Építményadó</t>
  </si>
  <si>
    <t>B35</t>
  </si>
  <si>
    <t>Termékek és szolgáltatások adói</t>
  </si>
  <si>
    <t>B351</t>
  </si>
  <si>
    <t>Értékesítés és forgalmi adók</t>
  </si>
  <si>
    <t>Iparűzési adó</t>
  </si>
  <si>
    <t>B354</t>
  </si>
  <si>
    <t>Gépjárműadók</t>
  </si>
  <si>
    <t>Helyi önkormányzatot megillető rész</t>
  </si>
  <si>
    <t>B355</t>
  </si>
  <si>
    <t>Egyéb áruhasználati és szolgáltatási adók</t>
  </si>
  <si>
    <t>Tartózkodás után fizetett idegenforgalmi adó</t>
  </si>
  <si>
    <t>013320    Köztemető fenntartása és működtetése</t>
  </si>
  <si>
    <t>Szolgáltatások ellenértéke</t>
  </si>
  <si>
    <t>013350   Az önkormányzati vagyonnal való gazdálkodással kapcsolatos feladatok</t>
  </si>
  <si>
    <t>018010    Önkormányzatok elszámolásai a központi költségvetéssel</t>
  </si>
  <si>
    <t>B11</t>
  </si>
  <si>
    <t>Önkormányzatok működési támogatása</t>
  </si>
  <si>
    <t>B111</t>
  </si>
  <si>
    <t>Helyi önkormányzatok működésének általános támogatása</t>
  </si>
  <si>
    <t>B112</t>
  </si>
  <si>
    <t>Települési önk egyes köznevelési feladatainak támogatása</t>
  </si>
  <si>
    <t>B113</t>
  </si>
  <si>
    <t>Települési önk szociális,gy.jóléti és gy.étk. feladatainak támogatása</t>
  </si>
  <si>
    <t xml:space="preserve">B114 </t>
  </si>
  <si>
    <t>Települési önkormányzatok kulturális feladatainak támogatása</t>
  </si>
  <si>
    <t>018030    Támogatási célú finanszírozási műveletek</t>
  </si>
  <si>
    <t>B81</t>
  </si>
  <si>
    <t>Belföldi finanszírozás bevételei</t>
  </si>
  <si>
    <t>B8131</t>
  </si>
  <si>
    <t>Előző év költségvetési maradványának igénybevétele</t>
  </si>
  <si>
    <t>041233   Hosszabb időtartamú közfoglalkoztatás</t>
  </si>
  <si>
    <t>Egyéb működési célú támogatások bevételei áh belülről</t>
  </si>
  <si>
    <t>066020   Város és községgazdálkodási egyéb szolgáltatások</t>
  </si>
  <si>
    <t>B405</t>
  </si>
  <si>
    <t>Ellátási díjak</t>
  </si>
  <si>
    <t>Bevételek összesen</t>
  </si>
  <si>
    <t>feladatonként</t>
  </si>
  <si>
    <t>Kötelező feladatok</t>
  </si>
  <si>
    <t>Önként vállalt feladatok</t>
  </si>
  <si>
    <t>Államigazgatási feladatok</t>
  </si>
  <si>
    <t>Összesen</t>
  </si>
  <si>
    <t>Kiemelt előirányzatonként</t>
  </si>
  <si>
    <t>Létszám</t>
  </si>
  <si>
    <t xml:space="preserve">011130   Önkormányzatok és önk hiv jogalkotó és általános igazgatási tevékenysége 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</si>
  <si>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</si>
  <si>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</si>
  <si>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</si>
  <si>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</si>
  <si>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</si>
  <si>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</si>
  <si>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K12</t>
  </si>
  <si>
    <t>Külső személyi juttatások</t>
  </si>
  <si>
    <t>K121</t>
  </si>
  <si>
    <t>Választott tisztségviselők juttatásai</t>
  </si>
  <si>
    <t>Munkaadókat terhelő járulékok és szociális hozzájárulási adó</t>
  </si>
  <si>
    <t>Szociális hozzájárulási adó</t>
  </si>
  <si>
    <t>Munkaadót terhelő szja</t>
  </si>
  <si>
    <t>K31</t>
  </si>
  <si>
    <t>Készletbeszerzés</t>
  </si>
  <si>
    <t>K311</t>
  </si>
  <si>
    <t>Szakmai anyagok beszerzése</t>
  </si>
  <si>
    <t>K312</t>
  </si>
  <si>
    <t>Üzemeltetési anyagok beszerzése</t>
  </si>
  <si>
    <t>Egyéb anyagbeszerzés</t>
  </si>
  <si>
    <t>K32</t>
  </si>
  <si>
    <t>Kommunikációs szolgáltatások</t>
  </si>
  <si>
    <t>Internet díj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</si>
  <si>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</si>
  <si>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</si>
  <si>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</si>
  <si>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</si>
  <si>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</si>
  <si>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</si>
  <si>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</si>
  <si>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</si>
  <si>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</si>
  <si>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</si>
  <si>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</si>
  <si>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</si>
  <si>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</si>
  <si>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</si>
  <si>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</si>
  <si>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K34</t>
  </si>
  <si>
    <t>Kiküldetések,reklám és propagandakiadások</t>
  </si>
  <si>
    <t>K341</t>
  </si>
  <si>
    <t>Kiküldetés kiadásai</t>
  </si>
  <si>
    <t>Belföldi kiküldetés</t>
  </si>
  <si>
    <t>K35</t>
  </si>
  <si>
    <t>Különféle befizetések és egyéb dologi kiadások</t>
  </si>
  <si>
    <t>K351</t>
  </si>
  <si>
    <t>Működési célú előzetesen felszámított áfa</t>
  </si>
  <si>
    <t>K506</t>
  </si>
  <si>
    <t>Egyéb működési célú támogatások államháztartáson belülre</t>
  </si>
  <si>
    <t>K512</t>
  </si>
  <si>
    <t>Egyéb működési célú támogatások államháztartáson kívülre</t>
  </si>
  <si>
    <t>K513</t>
  </si>
  <si>
    <t>Tartalékok</t>
  </si>
  <si>
    <t>K914</t>
  </si>
  <si>
    <t>Államháztartáson belüli megelőlegezések  visszafizetése</t>
  </si>
  <si>
    <t>K1102</t>
  </si>
  <si>
    <t>Jutalom</t>
  </si>
  <si>
    <t>K1113</t>
  </si>
  <si>
    <t>045160   Közutak, hidak,alagútak üzemeltetése, fenntartása</t>
  </si>
  <si>
    <t>K71</t>
  </si>
  <si>
    <t>K74</t>
  </si>
  <si>
    <t>Felújítási célú előzetesen felszámított Áfa</t>
  </si>
  <si>
    <t>064010   Közvilágítás</t>
  </si>
  <si>
    <t>066010   Zöldterület kezelés</t>
  </si>
  <si>
    <t>K355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</si>
  <si>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</si>
  <si>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</si>
  <si>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</si>
  <si>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</si>
  <si>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</si>
  <si>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Kiadások összesen</t>
  </si>
  <si>
    <t xml:space="preserve">Felújítások  </t>
  </si>
  <si>
    <t xml:space="preserve">Kiemelt előirányzat </t>
  </si>
  <si>
    <t>Állam- igazgatási feladat</t>
  </si>
  <si>
    <t>Magánszemélyek kommunális adója</t>
  </si>
  <si>
    <t>096015   Gyermek étkeztetés köznevelési intéznényben</t>
  </si>
  <si>
    <t xml:space="preserve">Gázdíj </t>
  </si>
  <si>
    <t>Pénzügyi szolgáltatás díja</t>
  </si>
  <si>
    <t>Kiküldetés, reklá- és propaganda kiadások</t>
  </si>
  <si>
    <t>Egyéb dologi kiadások</t>
  </si>
  <si>
    <t>K1109</t>
  </si>
  <si>
    <t>Közlekedési költségtérítés</t>
  </si>
  <si>
    <t>082092   Közművelődés ( Közösségi Ház )</t>
  </si>
  <si>
    <t>Önkormányzat Kiadása összesen:</t>
  </si>
  <si>
    <t>096015 Gyermekétkeztetés köznevelési intézményben</t>
  </si>
  <si>
    <t>K332</t>
  </si>
  <si>
    <t>Vásárolt élelmezés</t>
  </si>
  <si>
    <t>Óvoda kiadása összesen:</t>
  </si>
  <si>
    <t>Sor-szám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</si>
  <si>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</si>
  <si>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</si>
  <si>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</si>
  <si>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</si>
  <si>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</si>
  <si>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</si>
  <si>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</si>
  <si>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</si>
  <si>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</si>
  <si>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</si>
  <si>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</si>
  <si>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</si>
  <si>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</si>
  <si>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</si>
  <si>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</si>
  <si>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</si>
  <si>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</si>
  <si>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</si>
  <si>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</si>
  <si>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</si>
  <si>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</si>
  <si>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</si>
  <si>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</si>
  <si>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</si>
  <si>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</si>
  <si>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</si>
  <si>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</si>
  <si>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</si>
  <si>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</si>
  <si>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</si>
  <si>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</si>
  <si>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</si>
  <si>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</si>
  <si>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</si>
  <si>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</si>
  <si>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</si>
  <si>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</si>
  <si>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</si>
  <si>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</si>
  <si>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</si>
  <si>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</si>
  <si>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</si>
  <si>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</si>
  <si>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</si>
  <si>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</si>
  <si>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</si>
  <si>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</si>
  <si>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</si>
  <si>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</si>
  <si>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</si>
  <si>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</si>
  <si>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</si>
  <si>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</si>
  <si>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</si>
  <si>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</si>
  <si>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</si>
  <si>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</si>
  <si>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</si>
  <si>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</si>
  <si>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</si>
  <si>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</si>
  <si>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</si>
  <si>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</si>
  <si>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</si>
  <si>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</si>
  <si>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</si>
  <si>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</si>
  <si>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</si>
  <si>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</si>
  <si>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</si>
  <si>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</si>
  <si>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</si>
  <si>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</si>
  <si>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</si>
  <si>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</si>
  <si>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</si>
  <si>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79.</t>
  </si>
  <si>
    <t>80.</t>
  </si>
  <si>
    <t>81.</t>
  </si>
  <si>
    <t>82.</t>
  </si>
  <si>
    <t>83.</t>
  </si>
  <si>
    <t>84.</t>
  </si>
  <si>
    <t>87.</t>
  </si>
  <si>
    <t>88.</t>
  </si>
  <si>
    <t>89.</t>
  </si>
  <si>
    <t>90.</t>
  </si>
  <si>
    <t>91.</t>
  </si>
  <si>
    <t>92.</t>
  </si>
  <si>
    <t>93.</t>
  </si>
  <si>
    <t>94.</t>
  </si>
  <si>
    <t>97.</t>
  </si>
  <si>
    <t>Önkormányzat bevétele összesen</t>
  </si>
  <si>
    <t>Bevételek mindösszesen:</t>
  </si>
  <si>
    <t>COFOG</t>
  </si>
  <si>
    <t>011130</t>
  </si>
  <si>
    <t>013350</t>
  </si>
  <si>
    <t>Az önkormányzati vagyonnal v. gazd. kapcs. Fel.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</si>
  <si>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</si>
  <si>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</si>
  <si>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</si>
  <si>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</si>
  <si>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</si>
  <si>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</si>
  <si>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</si>
  <si>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</si>
  <si>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082092</t>
  </si>
  <si>
    <t>Közművelődés</t>
  </si>
  <si>
    <t>Gyermekétkeztetés köznevelési intézményben</t>
  </si>
  <si>
    <t>Önkormányzatok és önkorm. hivatalok jogalkotó és ált. ig. tev</t>
  </si>
  <si>
    <t>013320</t>
  </si>
  <si>
    <t>Köztemető fenntartása és működtetése</t>
  </si>
  <si>
    <t>045160</t>
  </si>
  <si>
    <t>Közutak, hidak,alagútak üzemeltetése, fenntartása</t>
  </si>
  <si>
    <t>064010</t>
  </si>
  <si>
    <t>Közvilágítás</t>
  </si>
  <si>
    <t>066010</t>
  </si>
  <si>
    <t>Zöldterület kezelés</t>
  </si>
  <si>
    <t>Egyéb szociális pénzbeli és természetbeni ellátások, támogatások</t>
  </si>
  <si>
    <t>091110</t>
  </si>
  <si>
    <t>Óvodai nevelés, ellátás szakmai feladatai</t>
  </si>
  <si>
    <t>Óvodai nevelés, ellátás működtetés</t>
  </si>
  <si>
    <t>096015</t>
  </si>
  <si>
    <t>Az önkormányzati vagyonnal való gazdálkodással kapcs. feladatok</t>
  </si>
  <si>
    <t>Összesen:</t>
  </si>
  <si>
    <t>Felújítások összesen:</t>
  </si>
  <si>
    <t>Önkormányzat bevétele összesen:</t>
  </si>
  <si>
    <t>Támogatás célú finanszírozási műveletek</t>
  </si>
  <si>
    <t>Önkormányzat kiadások összesen:</t>
  </si>
  <si>
    <t>Badacsonytördemic Község Önkormányzata</t>
  </si>
  <si>
    <t xml:space="preserve">Badacsonytördemic Község Önkormányzata </t>
  </si>
  <si>
    <t>Badacsonytördmic Község Önkormányzata</t>
  </si>
  <si>
    <t>Badacsonytördemic Község Önkormányzat bevétele összesen:</t>
  </si>
  <si>
    <t>Badacsonytördemic Község Önkormányzat össz:</t>
  </si>
  <si>
    <t>Kiküldetés, reklám- és propaganda</t>
  </si>
  <si>
    <t>ezer Ft</t>
  </si>
  <si>
    <t>Béren kívüli juttatások ( Cafeteria )</t>
  </si>
  <si>
    <t>98.</t>
  </si>
  <si>
    <t>99.</t>
  </si>
  <si>
    <t>100.</t>
  </si>
  <si>
    <t>101.</t>
  </si>
  <si>
    <t>102.</t>
  </si>
  <si>
    <t>103.</t>
  </si>
  <si>
    <t>104.</t>
  </si>
  <si>
    <t>105.</t>
  </si>
  <si>
    <t>107.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</si>
  <si>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</si>
  <si>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</si>
  <si>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</si>
  <si>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</si>
  <si>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</si>
  <si>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</si>
  <si>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</si>
  <si>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</si>
  <si>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</si>
  <si>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</si>
  <si>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120.</t>
  </si>
  <si>
    <t>123.</t>
  </si>
  <si>
    <t>124.</t>
  </si>
  <si>
    <t>125.</t>
  </si>
  <si>
    <t>126.</t>
  </si>
  <si>
    <t>130.</t>
  </si>
  <si>
    <t>131.</t>
  </si>
  <si>
    <t>132.</t>
  </si>
  <si>
    <t>133.</t>
  </si>
  <si>
    <t>134.</t>
  </si>
  <si>
    <t>135.</t>
  </si>
  <si>
    <t>136.</t>
  </si>
  <si>
    <t>139.</t>
  </si>
  <si>
    <t>140.</t>
  </si>
  <si>
    <t>141.</t>
  </si>
  <si>
    <t>149.</t>
  </si>
  <si>
    <t>150.</t>
  </si>
  <si>
    <t>153.</t>
  </si>
  <si>
    <t>155.</t>
  </si>
  <si>
    <t>157.</t>
  </si>
  <si>
    <t>158.</t>
  </si>
  <si>
    <t>162.</t>
  </si>
  <si>
    <t>163.</t>
  </si>
  <si>
    <t>164.</t>
  </si>
  <si>
    <t>166.</t>
  </si>
  <si>
    <t>168.</t>
  </si>
  <si>
    <t>181.</t>
  </si>
  <si>
    <t>185.</t>
  </si>
  <si>
    <t>186.</t>
  </si>
  <si>
    <t>187.</t>
  </si>
  <si>
    <t>188.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</si>
  <si>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</si>
  <si>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</si>
  <si>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</si>
  <si>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</si>
  <si>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</si>
  <si>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</si>
  <si>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</si>
  <si>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</si>
  <si>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</si>
  <si>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215.</t>
  </si>
  <si>
    <t>216.</t>
  </si>
  <si>
    <t>217.</t>
  </si>
  <si>
    <t>218.</t>
  </si>
  <si>
    <t>219.</t>
  </si>
  <si>
    <t>227.</t>
  </si>
  <si>
    <t>228.</t>
  </si>
  <si>
    <t>230.</t>
  </si>
  <si>
    <t>231.</t>
  </si>
  <si>
    <t>232.</t>
  </si>
  <si>
    <t>233.</t>
  </si>
  <si>
    <t>235.</t>
  </si>
  <si>
    <t>236.</t>
  </si>
  <si>
    <t>237.</t>
  </si>
  <si>
    <t>238.</t>
  </si>
  <si>
    <t>239.</t>
  </si>
  <si>
    <t>240.</t>
  </si>
  <si>
    <t>241.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</si>
  <si>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</si>
  <si>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</si>
  <si>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</si>
  <si>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</si>
  <si>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</si>
  <si>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</si>
  <si>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</si>
  <si>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</si>
  <si>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</si>
  <si>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</si>
  <si>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</si>
  <si>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258.</t>
  </si>
  <si>
    <t>260.</t>
  </si>
  <si>
    <t>261.</t>
  </si>
  <si>
    <t>263.</t>
  </si>
  <si>
    <t>264.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</si>
  <si>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</si>
  <si>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</si>
  <si>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</si>
  <si>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</si>
  <si>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</si>
  <si>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</si>
  <si>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</si>
  <si>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</si>
  <si>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</si>
  <si>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</si>
  <si>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</si>
  <si>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278.</t>
  </si>
  <si>
    <t>280.</t>
  </si>
  <si>
    <t>281.</t>
  </si>
  <si>
    <t>283.</t>
  </si>
  <si>
    <t>284.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</si>
  <si>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</si>
  <si>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</si>
  <si>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</si>
  <si>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</si>
  <si>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</si>
  <si>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</si>
  <si>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</si>
  <si>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</si>
  <si>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</si>
  <si>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</si>
  <si>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</si>
  <si>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</si>
  <si>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</si>
  <si>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</si>
  <si>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</si>
  <si>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Víz és csatorna</t>
  </si>
  <si>
    <t>051030 Hulladékkezelés (nem veszélyes)</t>
  </si>
  <si>
    <t>Szállítási szolgáltatás díja</t>
  </si>
  <si>
    <t>Megbízási díj</t>
  </si>
  <si>
    <t>051030</t>
  </si>
  <si>
    <t>Hulladékkezelés (nem veszélyes)</t>
  </si>
  <si>
    <t>142.</t>
  </si>
  <si>
    <t>143.</t>
  </si>
  <si>
    <t>259.</t>
  </si>
  <si>
    <t>265.</t>
  </si>
  <si>
    <t>279.</t>
  </si>
  <si>
    <t>293.</t>
  </si>
  <si>
    <t>294.</t>
  </si>
  <si>
    <t>295.</t>
  </si>
  <si>
    <t>296.</t>
  </si>
  <si>
    <t>297.</t>
  </si>
  <si>
    <t>298.</t>
  </si>
  <si>
    <t>Reprezentáció</t>
  </si>
  <si>
    <t>Foglalkoztatottak személyi juttatása (betegszabadság)</t>
  </si>
  <si>
    <t>K123</t>
  </si>
  <si>
    <t>Felújítási célú előzetesen felszámott ÁFA</t>
  </si>
  <si>
    <t xml:space="preserve">K6 </t>
  </si>
  <si>
    <t>Beruházás</t>
  </si>
  <si>
    <t>K64</t>
  </si>
  <si>
    <t>Beruházás célú előzetesen felszámított ÁFA</t>
  </si>
  <si>
    <t>K67</t>
  </si>
  <si>
    <t>041233     Hosszabb időtartamú közfoglalkoztatás</t>
  </si>
  <si>
    <t xml:space="preserve">Működési célú pénzeszköz átadás nonprofit-szervezeteknek </t>
  </si>
  <si>
    <t>Szállítási, szolgáltatási díj(buszköltség kirándulás)</t>
  </si>
  <si>
    <t>Béren kívüli juttatások (Cafetéria)</t>
  </si>
  <si>
    <t>85.</t>
  </si>
  <si>
    <t>129.</t>
  </si>
  <si>
    <t>137.</t>
  </si>
  <si>
    <t>138.</t>
  </si>
  <si>
    <t>144.</t>
  </si>
  <si>
    <t>145.</t>
  </si>
  <si>
    <t>147.</t>
  </si>
  <si>
    <t>148.</t>
  </si>
  <si>
    <t>151.</t>
  </si>
  <si>
    <t>154.</t>
  </si>
  <si>
    <t>156.</t>
  </si>
  <si>
    <t>159.</t>
  </si>
  <si>
    <t>183.</t>
  </si>
  <si>
    <t>184.</t>
  </si>
  <si>
    <t>285.</t>
  </si>
  <si>
    <t>286.</t>
  </si>
  <si>
    <t>287.</t>
  </si>
  <si>
    <t>288.</t>
  </si>
  <si>
    <t>289.</t>
  </si>
  <si>
    <t>290.</t>
  </si>
  <si>
    <t>291.</t>
  </si>
  <si>
    <t>292.</t>
  </si>
  <si>
    <t>314.</t>
  </si>
  <si>
    <t>315.</t>
  </si>
  <si>
    <t>316.</t>
  </si>
  <si>
    <t>091140</t>
  </si>
  <si>
    <t>Badacsonytördemici Napközi Otthonos Óvoda össz:</t>
  </si>
  <si>
    <t>Beruházások összesen:</t>
  </si>
  <si>
    <t>2020. előirányzat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</si>
  <si>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</si>
  <si>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</si>
  <si>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</si>
  <si>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</si>
  <si>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</si>
  <si>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</si>
  <si>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</si>
  <si>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</si>
  <si>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</si>
  <si>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900020 Önkormányzatok funkcióra nem sorolható bevételei államháztartáson kívülről</t>
  </si>
  <si>
    <t xml:space="preserve">B36 </t>
  </si>
  <si>
    <t>Pótlék, bírság</t>
  </si>
  <si>
    <t>Telekadó</t>
  </si>
  <si>
    <t xml:space="preserve">Bérleti díj </t>
  </si>
  <si>
    <t>Egyéb közhatalmi bevételek</t>
  </si>
  <si>
    <t>900020</t>
  </si>
  <si>
    <t>Önkormnyzati funkcióra nem sorolható bevételei ÁHK-ről</t>
  </si>
  <si>
    <t xml:space="preserve">Egyéb tárgyi eszk. beszerzése, létesítése </t>
  </si>
  <si>
    <t>K63</t>
  </si>
  <si>
    <t>Informatikai eszközök beszerzése, létesítése</t>
  </si>
  <si>
    <t xml:space="preserve">Egyéb üzemeltetési szolgáltatás </t>
  </si>
  <si>
    <t xml:space="preserve">Ingatlanok felújítása </t>
  </si>
  <si>
    <t xml:space="preserve">Karbantartási, kisjavítási szolgáltatások </t>
  </si>
  <si>
    <t>Ingatlanok felújítása</t>
  </si>
  <si>
    <t>Egyéb műk. célú pénzeszköz átadás vállalkozásoknak</t>
  </si>
  <si>
    <t>K61</t>
  </si>
  <si>
    <t>Immateriális javak beszerzése, létesítése</t>
  </si>
  <si>
    <t>Egyéb tárgyi eszk. beszerzése, létesítése</t>
  </si>
  <si>
    <t>K62</t>
  </si>
  <si>
    <t>Ingatlanok beszerzése</t>
  </si>
  <si>
    <t xml:space="preserve">Egyéb dologi kiadások </t>
  </si>
  <si>
    <t>091110 Óvodai nevelés, ellátás szakmai feladatai</t>
  </si>
  <si>
    <t>091140 Óvodai nevelés, ellátás működtetési feladatai</t>
  </si>
  <si>
    <t xml:space="preserve">Béren kívüli juttatások </t>
  </si>
  <si>
    <t xml:space="preserve">Belföldi kiküldetés </t>
  </si>
  <si>
    <t>77.</t>
  </si>
  <si>
    <t>78.</t>
  </si>
  <si>
    <t>86.</t>
  </si>
  <si>
    <t>95.</t>
  </si>
  <si>
    <t>96.</t>
  </si>
  <si>
    <t>108.</t>
  </si>
  <si>
    <t>119.</t>
  </si>
  <si>
    <t>161.</t>
  </si>
  <si>
    <t>165.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</si>
  <si>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</si>
  <si>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</si>
  <si>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</si>
  <si>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</si>
  <si>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</si>
  <si>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</si>
  <si>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</si>
  <si>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</si>
  <si>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</si>
  <si>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</si>
  <si>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</si>
  <si>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</si>
  <si>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</si>
  <si>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</si>
  <si>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</si>
  <si>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</si>
  <si>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234.</t>
  </si>
  <si>
    <t>242.</t>
  </si>
  <si>
    <t>243.</t>
  </si>
  <si>
    <t>244.</t>
  </si>
  <si>
    <t>245.</t>
  </si>
  <si>
    <t>257.</t>
  </si>
  <si>
    <t>262.</t>
  </si>
  <si>
    <t>282.</t>
  </si>
  <si>
    <t xml:space="preserve">Egyéb anyagbeszerzés </t>
  </si>
  <si>
    <t xml:space="preserve">  084031 Civil szervezetek működési támogatása</t>
  </si>
  <si>
    <t xml:space="preserve"> Ft</t>
  </si>
  <si>
    <t>084031</t>
  </si>
  <si>
    <t>Civil szervezetek működési támogatása</t>
  </si>
  <si>
    <t xml:space="preserve">Beruházások </t>
  </si>
  <si>
    <t>2021. előirányzat</t>
  </si>
  <si>
    <t>Önkormányzatok elszámolásai a központi költségvetéssel</t>
  </si>
  <si>
    <t>167.</t>
  </si>
  <si>
    <t>Badacsonytördemici Rózsakő Óvoda</t>
  </si>
  <si>
    <t>Informatikai szolgáltatások igénybevétele</t>
  </si>
  <si>
    <t>Foglalkoztatottak személyi juttatásai</t>
  </si>
  <si>
    <t>K333</t>
  </si>
  <si>
    <t>Bérleti és lízing díjak</t>
  </si>
  <si>
    <t>K336</t>
  </si>
  <si>
    <t>Szakmai tevékenységet segítő szólgáltatás</t>
  </si>
  <si>
    <t>K342</t>
  </si>
  <si>
    <t>Reklám- és propagandakiadások</t>
  </si>
  <si>
    <t xml:space="preserve">Badacsonytördemici Rózsakő Óvoda bevétele összesen: </t>
  </si>
  <si>
    <t xml:space="preserve">Badacsonytördemici Rózsakő Óvoda </t>
  </si>
  <si>
    <t>121.</t>
  </si>
  <si>
    <t>182.</t>
  </si>
  <si>
    <t>223.</t>
  </si>
  <si>
    <t>224.</t>
  </si>
  <si>
    <t>226.</t>
  </si>
  <si>
    <t>277.</t>
  </si>
  <si>
    <t>2022. előirányzat</t>
  </si>
  <si>
    <t>2020. évi költségvetés bevételei</t>
  </si>
  <si>
    <t xml:space="preserve">2020. évi költségvetés összevont mérlege </t>
  </si>
  <si>
    <t xml:space="preserve">081061 Szabadidős park, fürdő és strandszolgáltatás </t>
  </si>
  <si>
    <t xml:space="preserve">B402 </t>
  </si>
  <si>
    <t>Belépőjegyek</t>
  </si>
  <si>
    <t>081061</t>
  </si>
  <si>
    <t>Szabadidős park, fürdő és strandszolgáltatás</t>
  </si>
  <si>
    <t>Polgármester és alpolgármester illetménye+ktgtérítés</t>
  </si>
  <si>
    <t>Egyéb működési célú támogatások ÁHB-re</t>
  </si>
  <si>
    <t xml:space="preserve">Tapolca Környéki </t>
  </si>
  <si>
    <t>Balaton-felvidéki Szoc. Társ.</t>
  </si>
  <si>
    <t>Közös Hivatal támogatás</t>
  </si>
  <si>
    <t>062020 Településfejlesztési projektek és támogatásuk</t>
  </si>
  <si>
    <t>018030 Támogatási célú finanszírozási műveletek</t>
  </si>
  <si>
    <t xml:space="preserve">K7 </t>
  </si>
  <si>
    <t>Felújítási célú előzetesen felsz. ÁFA</t>
  </si>
  <si>
    <t>2</t>
  </si>
  <si>
    <t>13</t>
  </si>
  <si>
    <t>106.</t>
  </si>
  <si>
    <t>122.</t>
  </si>
  <si>
    <t>127.</t>
  </si>
  <si>
    <t>128.</t>
  </si>
  <si>
    <t>146.</t>
  </si>
  <si>
    <t>152.</t>
  </si>
  <si>
    <t>160.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</si>
  <si>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</si>
  <si>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</si>
  <si>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</si>
  <si>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</si>
  <si>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</si>
  <si>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</si>
  <si>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</si>
  <si>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</si>
  <si>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</si>
  <si>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</si>
  <si>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</si>
  <si>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</si>
  <si>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189.</t>
  </si>
  <si>
    <t>220.</t>
  </si>
  <si>
    <t>221.</t>
  </si>
  <si>
    <t>222.</t>
  </si>
  <si>
    <t>225.</t>
  </si>
  <si>
    <t>229.</t>
  </si>
  <si>
    <t>062020</t>
  </si>
  <si>
    <t>Szabadidős park, fürdő és strandszolg.</t>
  </si>
  <si>
    <t>Településfejlesztési projektek és támogatásuk</t>
  </si>
  <si>
    <t>081061 Szabadidős park, fürdő és strandszolgáltatás</t>
  </si>
  <si>
    <t xml:space="preserve">2020.évi költségvetés felhalmozási kiadásai </t>
  </si>
  <si>
    <t>2020. évi költségvetés kiadásai</t>
  </si>
  <si>
    <t xml:space="preserve">2020. évi költségvetés kiadásai </t>
  </si>
  <si>
    <t xml:space="preserve">2020.-2023.  évi költségvetési bevételei és kiadásai </t>
  </si>
  <si>
    <t>2023. előirányzat</t>
  </si>
  <si>
    <t>317.</t>
  </si>
  <si>
    <t>318.</t>
  </si>
  <si>
    <t>319.</t>
  </si>
  <si>
    <t>Módosítás</t>
  </si>
  <si>
    <t>Módosított előirányzat</t>
  </si>
  <si>
    <t>B116</t>
  </si>
  <si>
    <t>Elszámolásból származó bevételek</t>
  </si>
  <si>
    <t>Felhalmozási célú tám. ÁHB-ről</t>
  </si>
  <si>
    <t>B25</t>
  </si>
  <si>
    <t>Egyéb felhalmozási célú tám. bev. ÁHB-ről</t>
  </si>
  <si>
    <t>Egyéb fejezeti kezelésű előirányzatok</t>
  </si>
  <si>
    <t>B64</t>
  </si>
  <si>
    <t>Működési célú visszatérítendő tám., kölcsönök visszatér. ÁHK-ről</t>
  </si>
  <si>
    <t>Egyéb civil szervezetek</t>
  </si>
  <si>
    <t>egyéb vállalkozások</t>
  </si>
  <si>
    <t>B75</t>
  </si>
  <si>
    <t>Egyéb felhalmozási célú átvett pénzeszközök</t>
  </si>
  <si>
    <t>B814</t>
  </si>
  <si>
    <t>Államháztartáson belüli megelőlegezések</t>
  </si>
  <si>
    <t>Város és községgazdálkodási egyéb szolg.</t>
  </si>
  <si>
    <t>K353</t>
  </si>
  <si>
    <t>Kamatkiadások</t>
  </si>
  <si>
    <t>K502</t>
  </si>
  <si>
    <t>Elvonások és befizetések</t>
  </si>
  <si>
    <t>K5021</t>
  </si>
  <si>
    <t>A helyi önk. előző évi elszámolásából származó kiadások</t>
  </si>
  <si>
    <t>Foglalkoztatottak személyi juttatása (bérkompenzáció)</t>
  </si>
  <si>
    <t xml:space="preserve">                                                        1.melléklet a 7/2020.(VI.17.) önkormányzati rendelethez</t>
  </si>
  <si>
    <t xml:space="preserve">                                                      2.melléklet a 7/2020.(VI.17.) önkormányzati rendelethez</t>
  </si>
  <si>
    <t xml:space="preserve">                                                  3.melléklet a 7/2020.(VI.17.) önkormányzati rendelethez</t>
  </si>
  <si>
    <t xml:space="preserve">                                                        4.melléklet a 7/2020.(VI.17.) önkormányzati rendelethez</t>
  </si>
  <si>
    <t xml:space="preserve">                                                        5.melléklet a 7/2020.(VI.17.) önkormányzati rendelethez</t>
  </si>
  <si>
    <t xml:space="preserve">                                                        6.melléklet a 7/2020.(VI.17.) önkormányzati rendelethez</t>
  </si>
  <si>
    <t xml:space="preserve">                                                        7.melléklet a 7/2020.(VI.17.) önkormányzati rendelethez</t>
  </si>
  <si>
    <t xml:space="preserve">                                                       8.melléklet a 7/2020.(VI.17.) önkormányzati rendelethez</t>
  </si>
  <si>
    <t xml:space="preserve">                                                        9.melléklet a 7/2020.(VI.17.)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</si>
</sst>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55" x14ac:knownFonts="1">
    <font>
      <sz val="10"/>
      <color rgb="FF00000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b/>
      <sz val="12"/>
      <name val="Times New Roman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/>
      <diagonal/>
    </border>
  </borders>
  <cellStyleXfs count="11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32" fillId="0" borderId="0"/>
    <xf numFmtId="0" fontId="29" fillId="0" borderId="0"/>
    <xf numFmtId="0" fontId="32" fillId="0" borderId="0"/>
    <xf numFmtId="0" fontId="41" fillId="0" borderId="0"/>
  </cellStyleXfs>
  <cellXfs count="561">
    <xf numFmtId="0" fontId="0" fillId="0" borderId="0" xfId="0" applyFont="1" applyAlignment="1"/>
    <xf numFmtId="0" fontId="1" fillId="0" borderId="0" xfId="0" applyFont="1"/>
    <xf numFmtId="0" fontId="9" fillId="0" borderId="0" xfId="0" applyFont="1" applyAlignment="1"/>
    <xf numFmtId="0" fontId="2" fillId="0" borderId="0" xfId="0" applyFont="1"/>
    <xf numFmtId="0" fontId="7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8" fillId="0" borderId="0" xfId="0" applyFont="1"/>
    <xf numFmtId="0" fontId="14" fillId="0" borderId="0" xfId="0" applyFont="1" applyAlignment="1"/>
    <xf numFmtId="0" fontId="13" fillId="0" borderId="1" xfId="0" applyFont="1" applyBorder="1"/>
    <xf numFmtId="0" fontId="8" fillId="0" borderId="1" xfId="0" applyFont="1" applyBorder="1"/>
    <xf numFmtId="0" fontId="8" fillId="0" borderId="1" xfId="0" applyFont="1" applyFill="1" applyBorder="1"/>
    <xf numFmtId="3" fontId="13" fillId="0" borderId="1" xfId="0" applyNumberFormat="1" applyFont="1" applyBorder="1"/>
    <xf numFmtId="3" fontId="8" fillId="0" borderId="1" xfId="0" applyNumberFormat="1" applyFont="1" applyBorder="1"/>
    <xf numFmtId="0" fontId="16" fillId="0" borderId="1" xfId="0" applyFont="1" applyBorder="1"/>
    <xf numFmtId="0" fontId="11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3" fontId="18" fillId="0" borderId="1" xfId="0" applyNumberFormat="1" applyFont="1" applyBorder="1"/>
    <xf numFmtId="0" fontId="10" fillId="8" borderId="1" xfId="0" applyFont="1" applyFill="1" applyBorder="1" applyAlignment="1">
      <alignment horizontal="left"/>
    </xf>
    <xf numFmtId="3" fontId="15" fillId="0" borderId="1" xfId="0" applyNumberFormat="1" applyFont="1" applyFill="1" applyBorder="1"/>
    <xf numFmtId="3" fontId="15" fillId="0" borderId="2" xfId="0" applyNumberFormat="1" applyFont="1" applyFill="1" applyBorder="1"/>
    <xf numFmtId="3" fontId="18" fillId="0" borderId="1" xfId="0" applyNumberFormat="1" applyFont="1" applyFill="1" applyBorder="1"/>
    <xf numFmtId="3" fontId="16" fillId="0" borderId="1" xfId="0" applyNumberFormat="1" applyFont="1" applyBorder="1"/>
    <xf numFmtId="3" fontId="13" fillId="8" borderId="1" xfId="0" applyNumberFormat="1" applyFont="1" applyFill="1" applyBorder="1"/>
    <xf numFmtId="3" fontId="19" fillId="0" borderId="1" xfId="0" applyNumberFormat="1" applyFont="1" applyBorder="1"/>
    <xf numFmtId="0" fontId="20" fillId="0" borderId="1" xfId="0" applyFont="1" applyBorder="1" applyAlignment="1">
      <alignment horizontal="left"/>
    </xf>
    <xf numFmtId="3" fontId="19" fillId="8" borderId="1" xfId="0" applyNumberFormat="1" applyFont="1" applyFill="1" applyBorder="1"/>
    <xf numFmtId="0" fontId="18" fillId="0" borderId="1" xfId="0" applyFont="1" applyFill="1" applyBorder="1" applyAlignment="1">
      <alignment horizontal="left"/>
    </xf>
    <xf numFmtId="0" fontId="18" fillId="8" borderId="1" xfId="0" applyFont="1" applyFill="1" applyBorder="1" applyAlignment="1">
      <alignment horizontal="left"/>
    </xf>
    <xf numFmtId="0" fontId="18" fillId="8" borderId="1" xfId="0" applyFont="1" applyFill="1" applyBorder="1" applyAlignment="1">
      <alignment horizontal="center"/>
    </xf>
    <xf numFmtId="3" fontId="19" fillId="0" borderId="1" xfId="0" applyNumberFormat="1" applyFont="1" applyFill="1" applyBorder="1"/>
    <xf numFmtId="0" fontId="13" fillId="0" borderId="3" xfId="0" applyFont="1" applyBorder="1"/>
    <xf numFmtId="0" fontId="13" fillId="8" borderId="1" xfId="0" applyFont="1" applyFill="1" applyBorder="1"/>
    <xf numFmtId="0" fontId="16" fillId="0" borderId="0" xfId="0" applyFont="1"/>
    <xf numFmtId="0" fontId="2" fillId="0" borderId="4" xfId="0" applyFont="1" applyBorder="1" applyAlignment="1">
      <alignment horizontal="center"/>
    </xf>
    <xf numFmtId="0" fontId="13" fillId="0" borderId="5" xfId="0" applyFont="1" applyBorder="1"/>
    <xf numFmtId="0" fontId="8" fillId="0" borderId="6" xfId="0" applyFont="1" applyBorder="1"/>
    <xf numFmtId="0" fontId="13" fillId="0" borderId="6" xfId="0" applyFont="1" applyBorder="1"/>
    <xf numFmtId="0" fontId="13" fillId="8" borderId="6" xfId="0" applyFont="1" applyFill="1" applyBorder="1"/>
    <xf numFmtId="0" fontId="10" fillId="8" borderId="6" xfId="0" applyFont="1" applyFill="1" applyBorder="1"/>
    <xf numFmtId="0" fontId="18" fillId="0" borderId="6" xfId="0" applyFont="1" applyBorder="1"/>
    <xf numFmtId="0" fontId="18" fillId="8" borderId="6" xfId="0" applyFont="1" applyFill="1" applyBorder="1"/>
    <xf numFmtId="0" fontId="15" fillId="0" borderId="6" xfId="0" applyFont="1" applyBorder="1"/>
    <xf numFmtId="0" fontId="2" fillId="0" borderId="4" xfId="0" applyFont="1" applyBorder="1"/>
    <xf numFmtId="0" fontId="8" fillId="8" borderId="1" xfId="0" applyFont="1" applyFill="1" applyBorder="1"/>
    <xf numFmtId="3" fontId="16" fillId="0" borderId="4" xfId="0" applyNumberFormat="1" applyFont="1" applyBorder="1"/>
    <xf numFmtId="0" fontId="13" fillId="8" borderId="4" xfId="0" applyFont="1" applyFill="1" applyBorder="1"/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4" xfId="0" applyFont="1" applyBorder="1" applyAlignment="1">
      <alignment horizontal="right"/>
    </xf>
    <xf numFmtId="0" fontId="8" fillId="8" borderId="7" xfId="0" applyFont="1" applyFill="1" applyBorder="1"/>
    <xf numFmtId="0" fontId="13" fillId="8" borderId="7" xfId="0" applyFont="1" applyFill="1" applyBorder="1"/>
    <xf numFmtId="0" fontId="8" fillId="8" borderId="6" xfId="0" applyFont="1" applyFill="1" applyBorder="1"/>
    <xf numFmtId="3" fontId="19" fillId="8" borderId="4" xfId="0" applyNumberFormat="1" applyFont="1" applyFill="1" applyBorder="1"/>
    <xf numFmtId="0" fontId="8" fillId="8" borderId="8" xfId="0" applyFont="1" applyFill="1" applyBorder="1"/>
    <xf numFmtId="0" fontId="8" fillId="8" borderId="2" xfId="0" applyFont="1" applyFill="1" applyBorder="1"/>
    <xf numFmtId="0" fontId="13" fillId="8" borderId="2" xfId="0" applyFont="1" applyFill="1" applyBorder="1"/>
    <xf numFmtId="0" fontId="10" fillId="8" borderId="5" xfId="0" applyFont="1" applyFill="1" applyBorder="1" applyAlignment="1">
      <alignment vertical="top"/>
    </xf>
    <xf numFmtId="0" fontId="10" fillId="8" borderId="3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3" fontId="13" fillId="8" borderId="3" xfId="0" applyNumberFormat="1" applyFont="1" applyFill="1" applyBorder="1"/>
    <xf numFmtId="0" fontId="13" fillId="8" borderId="5" xfId="0" applyFont="1" applyFill="1" applyBorder="1"/>
    <xf numFmtId="0" fontId="13" fillId="8" borderId="3" xfId="0" applyFont="1" applyFill="1" applyBorder="1"/>
    <xf numFmtId="0" fontId="8" fillId="8" borderId="9" xfId="0" applyFont="1" applyFill="1" applyBorder="1"/>
    <xf numFmtId="0" fontId="13" fillId="0" borderId="4" xfId="0" applyFont="1" applyFill="1" applyBorder="1"/>
    <xf numFmtId="3" fontId="19" fillId="8" borderId="10" xfId="0" applyNumberFormat="1" applyFont="1" applyFill="1" applyBorder="1"/>
    <xf numFmtId="0" fontId="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27" fillId="0" borderId="4" xfId="0" applyFont="1" applyBorder="1" applyAlignment="1">
      <alignment horizontal="center" wrapText="1"/>
    </xf>
    <xf numFmtId="0" fontId="25" fillId="0" borderId="4" xfId="0" applyFont="1" applyBorder="1" applyAlignment="1">
      <alignment horizontal="center"/>
    </xf>
    <xf numFmtId="3" fontId="28" fillId="0" borderId="11" xfId="0" applyNumberFormat="1" applyFont="1" applyBorder="1" applyAlignment="1">
      <alignment horizontal="right"/>
    </xf>
    <xf numFmtId="49" fontId="27" fillId="0" borderId="4" xfId="0" applyNumberFormat="1" applyFont="1" applyBorder="1" applyAlignment="1"/>
    <xf numFmtId="0" fontId="28" fillId="0" borderId="1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0" xfId="0" applyFont="1"/>
    <xf numFmtId="0" fontId="16" fillId="0" borderId="4" xfId="0" applyFont="1" applyBorder="1" applyAlignment="1">
      <alignment horizontal="center"/>
    </xf>
    <xf numFmtId="0" fontId="15" fillId="0" borderId="0" xfId="0" applyFont="1" applyAlignment="1"/>
    <xf numFmtId="0" fontId="16" fillId="0" borderId="4" xfId="0" applyFont="1" applyBorder="1"/>
    <xf numFmtId="0" fontId="16" fillId="0" borderId="0" xfId="0" applyFont="1" applyAlignment="1">
      <alignment horizontal="right" vertical="center"/>
    </xf>
    <xf numFmtId="0" fontId="15" fillId="0" borderId="4" xfId="0" applyFont="1" applyBorder="1" applyAlignment="1">
      <alignment horizontal="center" vertical="center"/>
    </xf>
    <xf numFmtId="49" fontId="15" fillId="0" borderId="10" xfId="0" applyNumberFormat="1" applyFont="1" applyBorder="1" applyAlignment="1"/>
    <xf numFmtId="0" fontId="15" fillId="0" borderId="13" xfId="0" applyFont="1" applyBorder="1" applyAlignment="1">
      <alignment wrapText="1"/>
    </xf>
    <xf numFmtId="49" fontId="15" fillId="0" borderId="4" xfId="0" applyNumberFormat="1" applyFont="1" applyBorder="1" applyAlignment="1"/>
    <xf numFmtId="0" fontId="15" fillId="0" borderId="14" xfId="0" applyFont="1" applyBorder="1"/>
    <xf numFmtId="0" fontId="15" fillId="0" borderId="12" xfId="0" applyFont="1" applyBorder="1" applyAlignment="1">
      <alignment wrapText="1"/>
    </xf>
    <xf numFmtId="0" fontId="15" fillId="0" borderId="4" xfId="0" applyFont="1" applyBorder="1"/>
    <xf numFmtId="49" fontId="16" fillId="0" borderId="4" xfId="0" applyNumberFormat="1" applyFont="1" applyBorder="1"/>
    <xf numFmtId="49" fontId="15" fillId="0" borderId="4" xfId="0" applyNumberFormat="1" applyFont="1" applyFill="1" applyBorder="1" applyAlignment="1"/>
    <xf numFmtId="3" fontId="15" fillId="0" borderId="11" xfId="0" applyNumberFormat="1" applyFont="1" applyBorder="1" applyAlignment="1">
      <alignment horizontal="right"/>
    </xf>
    <xf numFmtId="3" fontId="16" fillId="0" borderId="11" xfId="0" applyNumberFormat="1" applyFont="1" applyBorder="1" applyAlignment="1">
      <alignment horizontal="right"/>
    </xf>
    <xf numFmtId="3" fontId="15" fillId="0" borderId="15" xfId="0" applyNumberFormat="1" applyFont="1" applyBorder="1" applyAlignment="1">
      <alignment horizontal="right"/>
    </xf>
    <xf numFmtId="3" fontId="16" fillId="0" borderId="15" xfId="0" applyNumberFormat="1" applyFont="1" applyBorder="1" applyAlignment="1">
      <alignment horizontal="right"/>
    </xf>
    <xf numFmtId="3" fontId="16" fillId="0" borderId="4" xfId="0" applyNumberFormat="1" applyFont="1" applyBorder="1" applyAlignment="1">
      <alignment horizontal="center"/>
    </xf>
    <xf numFmtId="3" fontId="16" fillId="0" borderId="0" xfId="0" applyNumberFormat="1" applyFont="1"/>
    <xf numFmtId="3" fontId="15" fillId="0" borderId="4" xfId="0" applyNumberFormat="1" applyFont="1" applyBorder="1" applyAlignment="1">
      <alignment horizontal="right"/>
    </xf>
    <xf numFmtId="3" fontId="16" fillId="0" borderId="4" xfId="0" applyNumberFormat="1" applyFont="1" applyBorder="1" applyAlignment="1">
      <alignment horizontal="right"/>
    </xf>
    <xf numFmtId="3" fontId="15" fillId="0" borderId="0" xfId="0" applyNumberFormat="1" applyFont="1" applyAlignment="1"/>
    <xf numFmtId="0" fontId="4" fillId="0" borderId="4" xfId="0" applyFont="1" applyBorder="1"/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3" fontId="25" fillId="0" borderId="4" xfId="0" applyNumberFormat="1" applyFont="1" applyBorder="1" applyAlignment="1">
      <alignment horizontal="center"/>
    </xf>
    <xf numFmtId="3" fontId="1" fillId="0" borderId="0" xfId="0" applyNumberFormat="1" applyFont="1"/>
    <xf numFmtId="3" fontId="0" fillId="0" borderId="0" xfId="0" applyNumberFormat="1" applyFont="1" applyAlignment="1"/>
    <xf numFmtId="0" fontId="5" fillId="0" borderId="0" xfId="0" applyFont="1" applyAlignment="1"/>
    <xf numFmtId="0" fontId="25" fillId="0" borderId="0" xfId="0" applyFont="1"/>
    <xf numFmtId="0" fontId="5" fillId="0" borderId="4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30" fillId="0" borderId="16" xfId="0" applyFont="1" applyBorder="1"/>
    <xf numFmtId="0" fontId="6" fillId="0" borderId="4" xfId="0" applyFont="1" applyBorder="1" applyAlignment="1">
      <alignment horizontal="right"/>
    </xf>
    <xf numFmtId="49" fontId="15" fillId="0" borderId="17" xfId="0" applyNumberFormat="1" applyFont="1" applyBorder="1" applyAlignment="1"/>
    <xf numFmtId="0" fontId="15" fillId="0" borderId="18" xfId="0" applyFont="1" applyBorder="1" applyAlignment="1">
      <alignment wrapText="1"/>
    </xf>
    <xf numFmtId="3" fontId="15" fillId="0" borderId="19" xfId="0" applyNumberFormat="1" applyFont="1" applyBorder="1" applyAlignment="1">
      <alignment horizontal="right"/>
    </xf>
    <xf numFmtId="3" fontId="16" fillId="0" borderId="19" xfId="0" applyNumberFormat="1" applyFont="1" applyBorder="1" applyAlignment="1">
      <alignment horizontal="right"/>
    </xf>
    <xf numFmtId="3" fontId="19" fillId="0" borderId="4" xfId="0" applyNumberFormat="1" applyFont="1" applyBorder="1"/>
    <xf numFmtId="3" fontId="19" fillId="0" borderId="4" xfId="0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0" fontId="30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8" fillId="0" borderId="4" xfId="0" applyFont="1" applyBorder="1" applyAlignment="1">
      <alignment horizontal="right"/>
    </xf>
    <xf numFmtId="0" fontId="16" fillId="0" borderId="6" xfId="0" applyFont="1" applyBorder="1"/>
    <xf numFmtId="0" fontId="15" fillId="0" borderId="4" xfId="0" applyFont="1" applyBorder="1" applyAlignment="1">
      <alignment horizontal="right"/>
    </xf>
    <xf numFmtId="3" fontId="19" fillId="0" borderId="1" xfId="0" applyNumberFormat="1" applyFont="1" applyBorder="1" applyAlignment="1">
      <alignment horizontal="right"/>
    </xf>
    <xf numFmtId="0" fontId="16" fillId="0" borderId="0" xfId="0" applyFont="1" applyAlignment="1">
      <alignment vertical="center"/>
    </xf>
    <xf numFmtId="0" fontId="18" fillId="0" borderId="1" xfId="0" applyFont="1" applyBorder="1"/>
    <xf numFmtId="0" fontId="15" fillId="0" borderId="1" xfId="0" applyFont="1" applyBorder="1"/>
    <xf numFmtId="0" fontId="18" fillId="0" borderId="6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6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15" fillId="0" borderId="7" xfId="0" applyNumberFormat="1" applyFont="1" applyBorder="1"/>
    <xf numFmtId="3" fontId="18" fillId="0" borderId="7" xfId="0" applyNumberFormat="1" applyFont="1" applyBorder="1"/>
    <xf numFmtId="0" fontId="30" fillId="0" borderId="0" xfId="7" applyFont="1" applyAlignment="1">
      <alignment horizontal="center" wrapText="1"/>
    </xf>
    <xf numFmtId="165" fontId="33" fillId="0" borderId="0" xfId="7" applyNumberFormat="1" applyFont="1" applyFill="1" applyAlignment="1">
      <alignment horizontal="center" vertical="center" wrapText="1"/>
    </xf>
    <xf numFmtId="165" fontId="33" fillId="0" borderId="0" xfId="7" applyNumberFormat="1" applyFont="1" applyFill="1" applyAlignment="1">
      <alignment vertical="center" wrapText="1"/>
    </xf>
    <xf numFmtId="165" fontId="34" fillId="0" borderId="0" xfId="7" applyNumberFormat="1" applyFont="1" applyFill="1" applyAlignment="1">
      <alignment horizontal="right" vertical="center"/>
    </xf>
    <xf numFmtId="0" fontId="35" fillId="0" borderId="20" xfId="7" applyFont="1" applyFill="1" applyBorder="1" applyAlignment="1">
      <alignment horizontal="center" vertical="center" wrapText="1"/>
    </xf>
    <xf numFmtId="0" fontId="35" fillId="0" borderId="21" xfId="7" applyFont="1" applyFill="1" applyBorder="1" applyAlignment="1" applyProtection="1">
      <alignment horizontal="center" vertical="center" wrapText="1"/>
    </xf>
    <xf numFmtId="0" fontId="35" fillId="0" borderId="22" xfId="7" applyFont="1" applyFill="1" applyBorder="1" applyAlignment="1" applyProtection="1">
      <alignment horizontal="center" vertical="center" wrapText="1"/>
    </xf>
    <xf numFmtId="0" fontId="36" fillId="0" borderId="20" xfId="7" applyFont="1" applyFill="1" applyBorder="1" applyAlignment="1">
      <alignment horizontal="center" vertical="center" wrapText="1"/>
    </xf>
    <xf numFmtId="0" fontId="36" fillId="0" borderId="21" xfId="7" applyFont="1" applyFill="1" applyBorder="1" applyAlignment="1" applyProtection="1">
      <alignment horizontal="center" vertical="center" wrapText="1"/>
    </xf>
    <xf numFmtId="0" fontId="36" fillId="0" borderId="22" xfId="7" applyFont="1" applyFill="1" applyBorder="1" applyAlignment="1" applyProtection="1">
      <alignment horizontal="center" vertical="center" wrapText="1"/>
    </xf>
    <xf numFmtId="0" fontId="37" fillId="0" borderId="23" xfId="7" applyFont="1" applyFill="1" applyBorder="1" applyAlignment="1">
      <alignment horizontal="center" vertical="center" wrapText="1"/>
    </xf>
    <xf numFmtId="0" fontId="38" fillId="0" borderId="24" xfId="7" applyFont="1" applyFill="1" applyBorder="1" applyAlignment="1" applyProtection="1">
      <alignment horizontal="left" vertical="center" wrapText="1" indent="1"/>
    </xf>
    <xf numFmtId="165" fontId="37" fillId="0" borderId="24" xfId="7" applyNumberFormat="1" applyFont="1" applyFill="1" applyBorder="1" applyAlignment="1" applyProtection="1">
      <alignment horizontal="right" vertical="center" wrapText="1" indent="1"/>
      <protection locked="0"/>
    </xf>
    <xf numFmtId="165" fontId="37" fillId="0" borderId="25" xfId="7" applyNumberFormat="1" applyFont="1" applyFill="1" applyBorder="1" applyAlignment="1" applyProtection="1">
      <alignment horizontal="right" vertical="center" wrapText="1" indent="1"/>
      <protection locked="0"/>
    </xf>
    <xf numFmtId="0" fontId="37" fillId="0" borderId="26" xfId="7" applyFont="1" applyFill="1" applyBorder="1" applyAlignment="1">
      <alignment horizontal="center" vertical="center" wrapText="1"/>
    </xf>
    <xf numFmtId="0" fontId="38" fillId="0" borderId="16" xfId="7" applyFont="1" applyFill="1" applyBorder="1" applyAlignment="1" applyProtection="1">
      <alignment horizontal="left" vertical="center" wrapText="1" indent="1"/>
    </xf>
    <xf numFmtId="165" fontId="37" fillId="0" borderId="16" xfId="7" applyNumberFormat="1" applyFont="1" applyFill="1" applyBorder="1" applyAlignment="1" applyProtection="1">
      <alignment horizontal="right" vertical="center" wrapText="1" indent="1"/>
      <protection locked="0"/>
    </xf>
    <xf numFmtId="165" fontId="37" fillId="0" borderId="27" xfId="7" applyNumberFormat="1" applyFont="1" applyFill="1" applyBorder="1" applyAlignment="1" applyProtection="1">
      <alignment horizontal="right" vertical="center" wrapText="1" indent="1"/>
      <protection locked="0"/>
    </xf>
    <xf numFmtId="0" fontId="38" fillId="0" borderId="16" xfId="7" applyFont="1" applyFill="1" applyBorder="1" applyAlignment="1" applyProtection="1">
      <alignment horizontal="left" vertical="center" wrapText="1" indent="8"/>
    </xf>
    <xf numFmtId="0" fontId="39" fillId="0" borderId="20" xfId="7" applyFont="1" applyFill="1" applyBorder="1" applyAlignment="1">
      <alignment horizontal="center" vertical="center" wrapText="1"/>
    </xf>
    <xf numFmtId="0" fontId="40" fillId="0" borderId="28" xfId="7" applyFont="1" applyFill="1" applyBorder="1" applyAlignment="1" applyProtection="1">
      <alignment vertical="center" wrapText="1"/>
    </xf>
    <xf numFmtId="165" fontId="39" fillId="0" borderId="28" xfId="7" applyNumberFormat="1" applyFont="1" applyFill="1" applyBorder="1" applyAlignment="1" applyProtection="1">
      <alignment vertical="center" wrapText="1"/>
    </xf>
    <xf numFmtId="165" fontId="39" fillId="0" borderId="29" xfId="7" applyNumberFormat="1" applyFont="1" applyFill="1" applyBorder="1" applyAlignment="1" applyProtection="1">
      <alignment vertical="center" wrapText="1"/>
    </xf>
    <xf numFmtId="0" fontId="32" fillId="0" borderId="0" xfId="7" applyFill="1" applyAlignment="1">
      <alignment horizontal="right" vertical="center" wrapText="1"/>
    </xf>
    <xf numFmtId="3" fontId="19" fillId="0" borderId="4" xfId="0" applyNumberFormat="1" applyFont="1" applyFill="1" applyBorder="1"/>
    <xf numFmtId="3" fontId="8" fillId="0" borderId="1" xfId="0" applyNumberFormat="1" applyFont="1" applyFill="1" applyBorder="1"/>
    <xf numFmtId="0" fontId="3" fillId="8" borderId="17" xfId="0" applyFont="1" applyFill="1" applyBorder="1" applyAlignment="1"/>
    <xf numFmtId="0" fontId="24" fillId="8" borderId="18" xfId="0" applyFont="1" applyFill="1" applyBorder="1" applyAlignment="1">
      <alignment horizontal="left"/>
    </xf>
    <xf numFmtId="3" fontId="24" fillId="8" borderId="19" xfId="0" applyNumberFormat="1" applyFont="1" applyFill="1" applyBorder="1" applyAlignment="1">
      <alignment horizontal="right"/>
    </xf>
    <xf numFmtId="0" fontId="4" fillId="0" borderId="4" xfId="0" applyFont="1" applyFill="1" applyBorder="1"/>
    <xf numFmtId="3" fontId="4" fillId="0" borderId="4" xfId="0" applyNumberFormat="1" applyFont="1" applyFill="1" applyBorder="1"/>
    <xf numFmtId="49" fontId="0" fillId="0" borderId="4" xfId="0" applyNumberFormat="1" applyFill="1" applyBorder="1" applyAlignment="1"/>
    <xf numFmtId="0" fontId="4" fillId="0" borderId="4" xfId="0" applyFont="1" applyFill="1" applyBorder="1" applyAlignment="1"/>
    <xf numFmtId="0" fontId="4" fillId="8" borderId="4" xfId="0" applyFont="1" applyFill="1" applyBorder="1"/>
    <xf numFmtId="3" fontId="30" fillId="8" borderId="4" xfId="0" applyNumberFormat="1" applyFont="1" applyFill="1" applyBorder="1"/>
    <xf numFmtId="0" fontId="42" fillId="0" borderId="0" xfId="0" applyFont="1"/>
    <xf numFmtId="0" fontId="3" fillId="0" borderId="0" xfId="0" applyFont="1" applyAlignment="1"/>
    <xf numFmtId="0" fontId="42" fillId="8" borderId="4" xfId="0" applyFont="1" applyFill="1" applyBorder="1"/>
    <xf numFmtId="3" fontId="42" fillId="8" borderId="4" xfId="0" applyNumberFormat="1" applyFont="1" applyFill="1" applyBorder="1"/>
    <xf numFmtId="49" fontId="4" fillId="0" borderId="4" xfId="0" applyNumberFormat="1" applyFont="1" applyBorder="1" applyAlignment="1"/>
    <xf numFmtId="0" fontId="15" fillId="0" borderId="4" xfId="0" applyFont="1" applyBorder="1" applyAlignment="1">
      <alignment horizontal="right" vertical="center" wrapText="1"/>
    </xf>
    <xf numFmtId="3" fontId="16" fillId="0" borderId="0" xfId="0" applyNumberFormat="1" applyFont="1" applyFill="1"/>
    <xf numFmtId="0" fontId="16" fillId="0" borderId="0" xfId="0" applyFont="1" applyFill="1"/>
    <xf numFmtId="0" fontId="15" fillId="8" borderId="4" xfId="0" applyFont="1" applyFill="1" applyBorder="1" applyAlignment="1"/>
    <xf numFmtId="0" fontId="18" fillId="8" borderId="4" xfId="0" applyFont="1" applyFill="1" applyBorder="1" applyAlignment="1">
      <alignment horizontal="left"/>
    </xf>
    <xf numFmtId="3" fontId="18" fillId="8" borderId="4" xfId="0" applyNumberFormat="1" applyFont="1" applyFill="1" applyBorder="1" applyAlignment="1">
      <alignment horizontal="right"/>
    </xf>
    <xf numFmtId="0" fontId="16" fillId="8" borderId="4" xfId="0" applyFont="1" applyFill="1" applyBorder="1"/>
    <xf numFmtId="0" fontId="19" fillId="8" borderId="4" xfId="0" applyFont="1" applyFill="1" applyBorder="1"/>
    <xf numFmtId="0" fontId="18" fillId="8" borderId="4" xfId="0" applyFont="1" applyFill="1" applyBorder="1" applyAlignment="1">
      <alignment horizontal="right"/>
    </xf>
    <xf numFmtId="3" fontId="18" fillId="8" borderId="7" xfId="0" applyNumberFormat="1" applyFont="1" applyFill="1" applyBorder="1"/>
    <xf numFmtId="3" fontId="16" fillId="0" borderId="30" xfId="0" applyNumberFormat="1" applyFont="1" applyBorder="1"/>
    <xf numFmtId="3" fontId="18" fillId="0" borderId="4" xfId="0" applyNumberFormat="1" applyFont="1" applyBorder="1"/>
    <xf numFmtId="3" fontId="15" fillId="0" borderId="4" xfId="0" applyNumberFormat="1" applyFont="1" applyBorder="1"/>
    <xf numFmtId="0" fontId="18" fillId="8" borderId="1" xfId="0" applyFont="1" applyFill="1" applyBorder="1"/>
    <xf numFmtId="3" fontId="44" fillId="0" borderId="0" xfId="0" applyNumberFormat="1" applyFont="1" applyAlignment="1"/>
    <xf numFmtId="3" fontId="44" fillId="0" borderId="0" xfId="0" applyNumberFormat="1" applyFont="1" applyBorder="1" applyAlignment="1"/>
    <xf numFmtId="0" fontId="44" fillId="0" borderId="0" xfId="0" applyFont="1" applyAlignment="1"/>
    <xf numFmtId="0" fontId="43" fillId="0" borderId="0" xfId="10" applyFont="1" applyFill="1" applyProtection="1"/>
    <xf numFmtId="0" fontId="43" fillId="0" borderId="0" xfId="10" applyFont="1" applyFill="1" applyProtection="1">
      <protection locked="0"/>
    </xf>
    <xf numFmtId="0" fontId="46" fillId="0" borderId="0" xfId="9" applyFont="1" applyFill="1" applyAlignment="1">
      <alignment horizontal="right"/>
    </xf>
    <xf numFmtId="0" fontId="45" fillId="0" borderId="4" xfId="10" applyFont="1" applyFill="1" applyBorder="1" applyAlignment="1" applyProtection="1">
      <alignment horizontal="center" vertical="center" wrapText="1"/>
    </xf>
    <xf numFmtId="0" fontId="45" fillId="0" borderId="4" xfId="10" applyFont="1" applyFill="1" applyBorder="1" applyAlignment="1" applyProtection="1">
      <alignment horizontal="center" vertical="center"/>
    </xf>
    <xf numFmtId="0" fontId="43" fillId="0" borderId="4" xfId="10" applyFont="1" applyFill="1" applyBorder="1" applyAlignment="1" applyProtection="1">
      <alignment horizontal="left" vertical="center" indent="1"/>
    </xf>
    <xf numFmtId="0" fontId="43" fillId="8" borderId="4" xfId="10" applyFont="1" applyFill="1" applyBorder="1" applyAlignment="1" applyProtection="1">
      <alignment horizontal="left" vertical="center" indent="1"/>
    </xf>
    <xf numFmtId="0" fontId="45" fillId="8" borderId="4" xfId="10" applyFont="1" applyFill="1" applyBorder="1" applyAlignment="1" applyProtection="1">
      <alignment horizontal="left" vertical="center" indent="1"/>
    </xf>
    <xf numFmtId="0" fontId="38" fillId="0" borderId="4" xfId="10" applyFont="1" applyFill="1" applyBorder="1" applyAlignment="1" applyProtection="1">
      <alignment horizontal="left" vertical="center" wrapText="1" indent="1"/>
    </xf>
    <xf numFmtId="165" fontId="38" fillId="0" borderId="4" xfId="10" applyNumberFormat="1" applyFont="1" applyFill="1" applyBorder="1" applyAlignment="1" applyProtection="1">
      <alignment vertical="center"/>
      <protection locked="0"/>
    </xf>
    <xf numFmtId="165" fontId="38" fillId="0" borderId="4" xfId="10" applyNumberFormat="1" applyFont="1" applyFill="1" applyBorder="1" applyAlignment="1" applyProtection="1">
      <alignment vertical="center"/>
    </xf>
    <xf numFmtId="0" fontId="38" fillId="0" borderId="4" xfId="10" applyFont="1" applyFill="1" applyBorder="1" applyAlignment="1" applyProtection="1">
      <alignment horizontal="left" vertical="center" indent="1"/>
    </xf>
    <xf numFmtId="0" fontId="47" fillId="8" borderId="4" xfId="10" applyFont="1" applyFill="1" applyBorder="1" applyAlignment="1" applyProtection="1">
      <alignment horizontal="left" vertical="center" indent="1"/>
    </xf>
    <xf numFmtId="165" fontId="47" fillId="8" borderId="4" xfId="10" applyNumberFormat="1" applyFont="1" applyFill="1" applyBorder="1" applyAlignment="1" applyProtection="1">
      <alignment vertical="center"/>
    </xf>
    <xf numFmtId="0" fontId="15" fillId="0" borderId="0" xfId="0" applyFont="1" applyAlignment="1">
      <alignment horizontal="center"/>
    </xf>
    <xf numFmtId="0" fontId="19" fillId="0" borderId="3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49" fontId="18" fillId="8" borderId="1" xfId="0" applyNumberFormat="1" applyFont="1" applyFill="1" applyBorder="1" applyAlignment="1">
      <alignment horizontal="left"/>
    </xf>
    <xf numFmtId="3" fontId="15" fillId="0" borderId="1" xfId="0" applyNumberFormat="1" applyFont="1" applyBorder="1"/>
    <xf numFmtId="0" fontId="49" fillId="0" borderId="1" xfId="0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49" fillId="0" borderId="6" xfId="0" applyFont="1" applyBorder="1"/>
    <xf numFmtId="0" fontId="21" fillId="0" borderId="1" xfId="0" applyFont="1" applyBorder="1" applyAlignment="1">
      <alignment horizontal="left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3" fontId="21" fillId="0" borderId="1" xfId="0" applyNumberFormat="1" applyFont="1" applyBorder="1"/>
    <xf numFmtId="0" fontId="50" fillId="0" borderId="0" xfId="0" applyFont="1"/>
    <xf numFmtId="0" fontId="15" fillId="0" borderId="1" xfId="0" applyFont="1" applyFill="1" applyBorder="1" applyAlignment="1">
      <alignment horizontal="left"/>
    </xf>
    <xf numFmtId="0" fontId="18" fillId="0" borderId="6" xfId="0" applyFont="1" applyFill="1" applyBorder="1"/>
    <xf numFmtId="0" fontId="18" fillId="0" borderId="1" xfId="0" applyFont="1" applyFill="1" applyBorder="1" applyAlignment="1">
      <alignment horizontal="center"/>
    </xf>
    <xf numFmtId="0" fontId="15" fillId="0" borderId="0" xfId="0" applyFont="1" applyFill="1" applyAlignment="1"/>
    <xf numFmtId="0" fontId="15" fillId="8" borderId="1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3" fontId="19" fillId="0" borderId="0" xfId="0" applyNumberFormat="1" applyFont="1" applyFill="1" applyBorder="1"/>
    <xf numFmtId="3" fontId="16" fillId="0" borderId="0" xfId="0" applyNumberFormat="1" applyFont="1" applyFill="1" applyBorder="1"/>
    <xf numFmtId="0" fontId="20" fillId="8" borderId="1" xfId="0" applyFont="1" applyFill="1" applyBorder="1"/>
    <xf numFmtId="0" fontId="20" fillId="8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3" fontId="21" fillId="0" borderId="1" xfId="0" applyNumberFormat="1" applyFont="1" applyFill="1" applyBorder="1"/>
    <xf numFmtId="0" fontId="49" fillId="0" borderId="6" xfId="0" applyFont="1" applyFill="1" applyBorder="1"/>
    <xf numFmtId="0" fontId="20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left"/>
    </xf>
    <xf numFmtId="0" fontId="15" fillId="0" borderId="6" xfId="0" applyFont="1" applyFill="1" applyBorder="1"/>
    <xf numFmtId="0" fontId="19" fillId="0" borderId="6" xfId="0" applyFont="1" applyBorder="1"/>
    <xf numFmtId="0" fontId="19" fillId="0" borderId="1" xfId="0" applyFont="1" applyBorder="1"/>
    <xf numFmtId="0" fontId="20" fillId="8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center"/>
    </xf>
    <xf numFmtId="3" fontId="15" fillId="0" borderId="1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center"/>
    </xf>
    <xf numFmtId="3" fontId="19" fillId="0" borderId="1" xfId="0" applyNumberFormat="1" applyFont="1" applyBorder="1" applyAlignment="1">
      <alignment horizontal="right" wrapText="1"/>
    </xf>
    <xf numFmtId="3" fontId="21" fillId="0" borderId="1" xfId="0" applyNumberFormat="1" applyFont="1" applyBorder="1" applyAlignment="1">
      <alignment horizontal="right"/>
    </xf>
    <xf numFmtId="164" fontId="18" fillId="0" borderId="1" xfId="0" applyNumberFormat="1" applyFont="1" applyBorder="1" applyAlignment="1">
      <alignment horizontal="center"/>
    </xf>
    <xf numFmtId="164" fontId="15" fillId="0" borderId="6" xfId="0" applyNumberFormat="1" applyFont="1" applyBorder="1"/>
    <xf numFmtId="0" fontId="49" fillId="0" borderId="1" xfId="0" applyFont="1" applyBorder="1"/>
    <xf numFmtId="0" fontId="18" fillId="8" borderId="1" xfId="0" applyFont="1" applyFill="1" applyBorder="1" applyAlignment="1">
      <alignment wrapText="1"/>
    </xf>
    <xf numFmtId="3" fontId="18" fillId="8" borderId="1" xfId="0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3" fontId="15" fillId="0" borderId="32" xfId="0" applyNumberFormat="1" applyFont="1" applyBorder="1"/>
    <xf numFmtId="3" fontId="15" fillId="0" borderId="33" xfId="0" applyNumberFormat="1" applyFont="1" applyBorder="1"/>
    <xf numFmtId="0" fontId="30" fillId="8" borderId="4" xfId="0" applyFont="1" applyFill="1" applyBorder="1"/>
    <xf numFmtId="3" fontId="4" fillId="0" borderId="15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right"/>
    </xf>
    <xf numFmtId="0" fontId="18" fillId="9" borderId="6" xfId="0" applyFont="1" applyFill="1" applyBorder="1"/>
    <xf numFmtId="0" fontId="15" fillId="9" borderId="1" xfId="0" applyFont="1" applyFill="1" applyBorder="1" applyAlignment="1">
      <alignment horizontal="left"/>
    </xf>
    <xf numFmtId="0" fontId="20" fillId="9" borderId="1" xfId="0" applyFont="1" applyFill="1" applyBorder="1" applyAlignment="1">
      <alignment horizontal="center"/>
    </xf>
    <xf numFmtId="0" fontId="18" fillId="0" borderId="10" xfId="0" applyFont="1" applyBorder="1" applyAlignment="1">
      <alignment horizontal="right"/>
    </xf>
    <xf numFmtId="3" fontId="16" fillId="0" borderId="1" xfId="0" applyNumberFormat="1" applyFont="1" applyFill="1" applyBorder="1"/>
    <xf numFmtId="0" fontId="15" fillId="0" borderId="14" xfId="0" applyFont="1" applyFill="1" applyBorder="1" applyAlignment="1">
      <alignment wrapText="1"/>
    </xf>
    <xf numFmtId="3" fontId="15" fillId="0" borderId="15" xfId="0" applyNumberFormat="1" applyFont="1" applyFill="1" applyBorder="1" applyAlignment="1">
      <alignment horizontal="right"/>
    </xf>
    <xf numFmtId="3" fontId="16" fillId="0" borderId="15" xfId="0" applyNumberFormat="1" applyFont="1" applyFill="1" applyBorder="1" applyAlignment="1">
      <alignment horizontal="right"/>
    </xf>
    <xf numFmtId="0" fontId="15" fillId="0" borderId="12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3" fontId="10" fillId="0" borderId="1" xfId="0" applyNumberFormat="1" applyFont="1" applyBorder="1"/>
    <xf numFmtId="0" fontId="10" fillId="0" borderId="1" xfId="0" applyFont="1" applyFill="1" applyBorder="1" applyAlignment="1">
      <alignment horizontal="left"/>
    </xf>
    <xf numFmtId="3" fontId="11" fillId="0" borderId="1" xfId="0" applyNumberFormat="1" applyFont="1" applyFill="1" applyBorder="1"/>
    <xf numFmtId="0" fontId="11" fillId="0" borderId="0" xfId="0" applyFont="1" applyFill="1" applyAlignment="1"/>
    <xf numFmtId="0" fontId="20" fillId="0" borderId="7" xfId="0" applyFont="1" applyFill="1" applyBorder="1" applyAlignment="1">
      <alignment horizontal="center"/>
    </xf>
    <xf numFmtId="3" fontId="15" fillId="0" borderId="3" xfId="0" applyNumberFormat="1" applyFont="1" applyFill="1" applyBorder="1"/>
    <xf numFmtId="0" fontId="10" fillId="0" borderId="6" xfId="0" applyFont="1" applyFill="1" applyBorder="1"/>
    <xf numFmtId="3" fontId="10" fillId="0" borderId="1" xfId="0" applyNumberFormat="1" applyFont="1" applyFill="1" applyBorder="1"/>
    <xf numFmtId="3" fontId="11" fillId="0" borderId="1" xfId="0" applyNumberFormat="1" applyFont="1" applyBorder="1" applyAlignment="1">
      <alignment horizontal="right"/>
    </xf>
    <xf numFmtId="0" fontId="11" fillId="0" borderId="0" xfId="0" applyFont="1" applyAlignment="1"/>
    <xf numFmtId="0" fontId="8" fillId="0" borderId="6" xfId="0" applyFont="1" applyFill="1" applyBorder="1"/>
    <xf numFmtId="0" fontId="8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10" fillId="0" borderId="34" xfId="0" applyFont="1" applyBorder="1"/>
    <xf numFmtId="0" fontId="11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/>
    <xf numFmtId="3" fontId="15" fillId="0" borderId="4" xfId="0" applyNumberFormat="1" applyFont="1" applyBorder="1" applyAlignment="1"/>
    <xf numFmtId="0" fontId="10" fillId="0" borderId="6" xfId="0" applyFont="1" applyBorder="1" applyAlignment="1">
      <alignment horizontal="left"/>
    </xf>
    <xf numFmtId="3" fontId="13" fillId="0" borderId="1" xfId="0" applyNumberFormat="1" applyFont="1" applyBorder="1" applyAlignment="1">
      <alignment horizontal="right" wrapText="1"/>
    </xf>
    <xf numFmtId="0" fontId="49" fillId="0" borderId="1" xfId="0" applyFont="1" applyBorder="1" applyAlignment="1">
      <alignment horizontal="left" wrapText="1"/>
    </xf>
    <xf numFmtId="164" fontId="11" fillId="0" borderId="6" xfId="0" applyNumberFormat="1" applyFont="1" applyBorder="1"/>
    <xf numFmtId="164" fontId="10" fillId="0" borderId="6" xfId="0" applyNumberFormat="1" applyFont="1" applyBorder="1"/>
    <xf numFmtId="0" fontId="11" fillId="0" borderId="7" xfId="0" applyFont="1" applyBorder="1" applyAlignment="1">
      <alignment horizontal="left"/>
    </xf>
    <xf numFmtId="3" fontId="10" fillId="0" borderId="4" xfId="0" applyNumberFormat="1" applyFont="1" applyFill="1" applyBorder="1" applyAlignment="1"/>
    <xf numFmtId="0" fontId="11" fillId="0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5" fillId="0" borderId="3" xfId="0" applyFont="1" applyFill="1" applyBorder="1" applyAlignment="1">
      <alignment horizontal="left"/>
    </xf>
    <xf numFmtId="3" fontId="16" fillId="0" borderId="3" xfId="0" applyNumberFormat="1" applyFont="1" applyFill="1" applyBorder="1"/>
    <xf numFmtId="0" fontId="10" fillId="0" borderId="6" xfId="0" applyFont="1" applyBorder="1"/>
    <xf numFmtId="0" fontId="10" fillId="0" borderId="1" xfId="0" applyFont="1" applyBorder="1" applyAlignment="1">
      <alignment horizontal="center"/>
    </xf>
    <xf numFmtId="0" fontId="11" fillId="0" borderId="6" xfId="0" applyFont="1" applyBorder="1"/>
    <xf numFmtId="0" fontId="10" fillId="0" borderId="1" xfId="0" applyFont="1" applyBorder="1" applyAlignment="1">
      <alignment wrapText="1"/>
    </xf>
    <xf numFmtId="3" fontId="13" fillId="0" borderId="1" xfId="0" applyNumberFormat="1" applyFont="1" applyFill="1" applyBorder="1"/>
    <xf numFmtId="3" fontId="16" fillId="0" borderId="1" xfId="0" applyNumberFormat="1" applyFont="1" applyFill="1" applyBorder="1" applyAlignment="1">
      <alignment wrapText="1"/>
    </xf>
    <xf numFmtId="3" fontId="16" fillId="0" borderId="1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/>
    <xf numFmtId="0" fontId="10" fillId="0" borderId="4" xfId="0" applyFont="1" applyBorder="1" applyAlignment="1">
      <alignment horizontal="right"/>
    </xf>
    <xf numFmtId="3" fontId="28" fillId="0" borderId="15" xfId="0" applyNumberFormat="1" applyFont="1" applyFill="1" applyBorder="1" applyAlignment="1">
      <alignment horizontal="right"/>
    </xf>
    <xf numFmtId="3" fontId="4" fillId="0" borderId="15" xfId="0" applyNumberFormat="1" applyFont="1" applyBorder="1" applyAlignment="1"/>
    <xf numFmtId="0" fontId="4" fillId="0" borderId="15" xfId="0" applyFont="1" applyBorder="1" applyAlignment="1"/>
    <xf numFmtId="3" fontId="28" fillId="0" borderId="15" xfId="0" applyNumberFormat="1" applyFont="1" applyBorder="1" applyAlignment="1"/>
    <xf numFmtId="0" fontId="28" fillId="0" borderId="15" xfId="0" applyFont="1" applyBorder="1" applyAlignment="1"/>
    <xf numFmtId="3" fontId="4" fillId="0" borderId="15" xfId="0" applyNumberFormat="1" applyFont="1" applyFill="1" applyBorder="1" applyAlignment="1"/>
    <xf numFmtId="49" fontId="11" fillId="0" borderId="4" xfId="0" applyNumberFormat="1" applyFont="1" applyBorder="1" applyAlignment="1"/>
    <xf numFmtId="0" fontId="11" fillId="0" borderId="14" xfId="0" applyFont="1" applyBorder="1"/>
    <xf numFmtId="0" fontId="10" fillId="8" borderId="4" xfId="0" applyFont="1" applyFill="1" applyBorder="1" applyAlignment="1"/>
    <xf numFmtId="0" fontId="1" fillId="0" borderId="16" xfId="0" applyFont="1" applyBorder="1" applyAlignment="1">
      <alignment wrapText="1"/>
    </xf>
    <xf numFmtId="0" fontId="30" fillId="0" borderId="16" xfId="8" applyFont="1" applyBorder="1"/>
    <xf numFmtId="3" fontId="30" fillId="0" borderId="17" xfId="8" applyNumberFormat="1" applyFont="1" applyBorder="1"/>
    <xf numFmtId="3" fontId="30" fillId="0" borderId="4" xfId="8" applyNumberFormat="1" applyFont="1" applyBorder="1"/>
    <xf numFmtId="3" fontId="1" fillId="0" borderId="16" xfId="8" applyNumberFormat="1" applyFont="1" applyBorder="1"/>
    <xf numFmtId="3" fontId="30" fillId="0" borderId="13" xfId="0" applyNumberFormat="1" applyFont="1" applyBorder="1"/>
    <xf numFmtId="3" fontId="18" fillId="8" borderId="9" xfId="0" applyNumberFormat="1" applyFont="1" applyFill="1" applyBorder="1"/>
    <xf numFmtId="0" fontId="1" fillId="0" borderId="35" xfId="0" applyFont="1" applyBorder="1" applyAlignment="1">
      <alignment horizontal="left"/>
    </xf>
    <xf numFmtId="3" fontId="11" fillId="0" borderId="1" xfId="0" applyNumberFormat="1" applyFont="1" applyBorder="1"/>
    <xf numFmtId="49" fontId="10" fillId="8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/>
    <xf numFmtId="0" fontId="10" fillId="9" borderId="6" xfId="0" applyFont="1" applyFill="1" applyBorder="1"/>
    <xf numFmtId="0" fontId="49" fillId="9" borderId="1" xfId="0" applyFont="1" applyFill="1" applyBorder="1" applyAlignment="1">
      <alignment horizontal="left"/>
    </xf>
    <xf numFmtId="0" fontId="18" fillId="9" borderId="1" xfId="0" applyFont="1" applyFill="1" applyBorder="1" applyAlignment="1">
      <alignment horizontal="center"/>
    </xf>
    <xf numFmtId="3" fontId="18" fillId="0" borderId="1" xfId="0" applyNumberFormat="1" applyFont="1" applyFill="1" applyBorder="1" applyAlignment="1">
      <alignment horizontal="right"/>
    </xf>
    <xf numFmtId="0" fontId="10" fillId="8" borderId="1" xfId="0" applyFont="1" applyFill="1" applyBorder="1" applyAlignment="1">
      <alignment horizontal="center"/>
    </xf>
    <xf numFmtId="3" fontId="13" fillId="9" borderId="1" xfId="0" applyNumberFormat="1" applyFont="1" applyFill="1" applyBorder="1"/>
    <xf numFmtId="3" fontId="11" fillId="0" borderId="15" xfId="0" applyNumberFormat="1" applyFont="1" applyBorder="1" applyAlignment="1">
      <alignment horizontal="right"/>
    </xf>
    <xf numFmtId="49" fontId="11" fillId="0" borderId="17" xfId="0" applyNumberFormat="1" applyFont="1" applyBorder="1" applyAlignment="1"/>
    <xf numFmtId="0" fontId="11" fillId="0" borderId="36" xfId="0" applyFont="1" applyBorder="1"/>
    <xf numFmtId="0" fontId="11" fillId="0" borderId="4" xfId="0" applyFont="1" applyBorder="1" applyAlignment="1">
      <alignment horizontal="right"/>
    </xf>
    <xf numFmtId="0" fontId="5" fillId="8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13" fillId="0" borderId="8" xfId="0" applyFont="1" applyBorder="1"/>
    <xf numFmtId="0" fontId="13" fillId="0" borderId="2" xfId="0" applyFont="1" applyBorder="1"/>
    <xf numFmtId="0" fontId="8" fillId="0" borderId="4" xfId="0" applyFont="1" applyBorder="1"/>
    <xf numFmtId="3" fontId="8" fillId="0" borderId="4" xfId="0" applyNumberFormat="1" applyFont="1" applyBorder="1"/>
    <xf numFmtId="0" fontId="13" fillId="0" borderId="4" xfId="0" applyFont="1" applyBorder="1"/>
    <xf numFmtId="3" fontId="13" fillId="0" borderId="4" xfId="0" applyNumberFormat="1" applyFont="1" applyBorder="1"/>
    <xf numFmtId="3" fontId="13" fillId="0" borderId="2" xfId="0" applyNumberFormat="1" applyFont="1" applyBorder="1"/>
    <xf numFmtId="0" fontId="11" fillId="10" borderId="1" xfId="0" applyFont="1" applyFill="1" applyBorder="1" applyAlignment="1">
      <alignment horizontal="left"/>
    </xf>
    <xf numFmtId="0" fontId="10" fillId="10" borderId="1" xfId="0" applyFont="1" applyFill="1" applyBorder="1" applyAlignment="1">
      <alignment horizontal="center"/>
    </xf>
    <xf numFmtId="3" fontId="11" fillId="10" borderId="1" xfId="0" applyNumberFormat="1" applyFont="1" applyFill="1" applyBorder="1"/>
    <xf numFmtId="3" fontId="19" fillId="11" borderId="1" xfId="0" applyNumberFormat="1" applyFont="1" applyFill="1" applyBorder="1"/>
    <xf numFmtId="3" fontId="19" fillId="11" borderId="4" xfId="0" applyNumberFormat="1" applyFont="1" applyFill="1" applyBorder="1"/>
    <xf numFmtId="0" fontId="3" fillId="8" borderId="4" xfId="0" applyFont="1" applyFill="1" applyBorder="1" applyAlignment="1"/>
    <xf numFmtId="0" fontId="10" fillId="0" borderId="4" xfId="0" applyFont="1" applyFill="1" applyBorder="1" applyAlignment="1"/>
    <xf numFmtId="0" fontId="16" fillId="8" borderId="34" xfId="0" applyFont="1" applyFill="1" applyBorder="1"/>
    <xf numFmtId="0" fontId="16" fillId="8" borderId="6" xfId="0" applyFont="1" applyFill="1" applyBorder="1"/>
    <xf numFmtId="0" fontId="10" fillId="8" borderId="7" xfId="0" applyFont="1" applyFill="1" applyBorder="1" applyAlignment="1">
      <alignment horizontal="left"/>
    </xf>
    <xf numFmtId="3" fontId="19" fillId="12" borderId="1" xfId="0" applyNumberFormat="1" applyFont="1" applyFill="1" applyBorder="1"/>
    <xf numFmtId="3" fontId="18" fillId="12" borderId="6" xfId="0" applyNumberFormat="1" applyFont="1" applyFill="1" applyBorder="1"/>
    <xf numFmtId="3" fontId="18" fillId="12" borderId="1" xfId="0" applyNumberFormat="1" applyFont="1" applyFill="1" applyBorder="1"/>
    <xf numFmtId="3" fontId="21" fillId="12" borderId="1" xfId="0" applyNumberFormat="1" applyFont="1" applyFill="1" applyBorder="1"/>
    <xf numFmtId="165" fontId="47" fillId="11" borderId="4" xfId="10" applyNumberFormat="1" applyFont="1" applyFill="1" applyBorder="1" applyAlignment="1" applyProtection="1">
      <alignment vertical="center"/>
    </xf>
    <xf numFmtId="0" fontId="0" fillId="0" borderId="0" xfId="0" applyFont="1" applyAlignment="1"/>
    <xf numFmtId="0" fontId="27" fillId="0" borderId="12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3" fontId="11" fillId="0" borderId="6" xfId="0" applyNumberFormat="1" applyFont="1" applyBorder="1"/>
    <xf numFmtId="3" fontId="10" fillId="0" borderId="6" xfId="0" applyNumberFormat="1" applyFont="1" applyBorder="1"/>
    <xf numFmtId="0" fontId="18" fillId="0" borderId="6" xfId="0" applyFont="1" applyBorder="1" applyAlignment="1">
      <alignment horizontal="center"/>
    </xf>
    <xf numFmtId="0" fontId="18" fillId="0" borderId="8" xfId="0" applyFont="1" applyBorder="1"/>
    <xf numFmtId="0" fontId="15" fillId="0" borderId="2" xfId="0" applyFont="1" applyBorder="1" applyAlignment="1">
      <alignment horizontal="left"/>
    </xf>
    <xf numFmtId="0" fontId="15" fillId="0" borderId="5" xfId="0" applyFont="1" applyBorder="1"/>
    <xf numFmtId="0" fontId="15" fillId="0" borderId="3" xfId="0" applyFont="1" applyBorder="1" applyAlignment="1">
      <alignment horizontal="left"/>
    </xf>
    <xf numFmtId="0" fontId="10" fillId="0" borderId="4" xfId="0" applyFont="1" applyBorder="1"/>
    <xf numFmtId="0" fontId="10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3" fontId="13" fillId="12" borderId="6" xfId="0" applyNumberFormat="1" applyFont="1" applyFill="1" applyBorder="1"/>
    <xf numFmtId="0" fontId="18" fillId="8" borderId="6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0" fillId="0" borderId="0" xfId="0" applyFont="1" applyAlignment="1"/>
    <xf numFmtId="0" fontId="13" fillId="9" borderId="6" xfId="0" applyFont="1" applyFill="1" applyBorder="1"/>
    <xf numFmtId="0" fontId="13" fillId="9" borderId="1" xfId="0" applyFont="1" applyFill="1" applyBorder="1"/>
    <xf numFmtId="0" fontId="8" fillId="9" borderId="1" xfId="0" applyFont="1" applyFill="1" applyBorder="1"/>
    <xf numFmtId="0" fontId="13" fillId="0" borderId="7" xfId="0" applyFont="1" applyBorder="1"/>
    <xf numFmtId="0" fontId="8" fillId="0" borderId="7" xfId="0" applyFont="1" applyBorder="1"/>
    <xf numFmtId="0" fontId="16" fillId="0" borderId="7" xfId="0" applyFont="1" applyBorder="1"/>
    <xf numFmtId="0" fontId="8" fillId="9" borderId="7" xfId="0" applyFont="1" applyFill="1" applyBorder="1"/>
    <xf numFmtId="0" fontId="17" fillId="8" borderId="7" xfId="0" applyFont="1" applyFill="1" applyBorder="1"/>
    <xf numFmtId="0" fontId="8" fillId="0" borderId="7" xfId="0" applyFont="1" applyFill="1" applyBorder="1"/>
    <xf numFmtId="0" fontId="10" fillId="8" borderId="34" xfId="0" applyFont="1" applyFill="1" applyBorder="1"/>
    <xf numFmtId="0" fontId="8" fillId="0" borderId="34" xfId="0" applyFont="1" applyBorder="1"/>
    <xf numFmtId="0" fontId="13" fillId="8" borderId="34" xfId="0" applyFont="1" applyFill="1" applyBorder="1"/>
    <xf numFmtId="0" fontId="8" fillId="0" borderId="9" xfId="0" applyFont="1" applyBorder="1"/>
    <xf numFmtId="3" fontId="13" fillId="8" borderId="4" xfId="0" applyNumberFormat="1" applyFont="1" applyFill="1" applyBorder="1"/>
    <xf numFmtId="0" fontId="9" fillId="0" borderId="4" xfId="0" applyFont="1" applyBorder="1" applyAlignment="1"/>
    <xf numFmtId="3" fontId="13" fillId="9" borderId="4" xfId="0" applyNumberFormat="1" applyFont="1" applyFill="1" applyBorder="1"/>
    <xf numFmtId="3" fontId="10" fillId="8" borderId="4" xfId="0" applyNumberFormat="1" applyFont="1" applyFill="1" applyBorder="1"/>
    <xf numFmtId="3" fontId="8" fillId="0" borderId="4" xfId="0" applyNumberFormat="1" applyFont="1" applyFill="1" applyBorder="1"/>
    <xf numFmtId="3" fontId="13" fillId="0" borderId="4" xfId="0" applyNumberFormat="1" applyFont="1" applyFill="1" applyBorder="1"/>
    <xf numFmtId="3" fontId="10" fillId="0" borderId="4" xfId="0" applyNumberFormat="1" applyFont="1" applyBorder="1" applyAlignment="1">
      <alignment vertical="center"/>
    </xf>
    <xf numFmtId="3" fontId="15" fillId="0" borderId="4" xfId="0" applyNumberFormat="1" applyFont="1" applyBorder="1" applyAlignment="1">
      <alignment vertical="center"/>
    </xf>
    <xf numFmtId="3" fontId="13" fillId="0" borderId="9" xfId="0" applyNumberFormat="1" applyFont="1" applyBorder="1"/>
    <xf numFmtId="3" fontId="19" fillId="8" borderId="3" xfId="0" applyNumberFormat="1" applyFont="1" applyFill="1" applyBorder="1"/>
    <xf numFmtId="0" fontId="14" fillId="0" borderId="4" xfId="0" applyFont="1" applyBorder="1" applyAlignment="1"/>
    <xf numFmtId="3" fontId="19" fillId="11" borderId="2" xfId="0" applyNumberFormat="1" applyFont="1" applyFill="1" applyBorder="1"/>
    <xf numFmtId="0" fontId="7" fillId="0" borderId="4" xfId="0" applyFont="1" applyBorder="1" applyAlignment="1"/>
    <xf numFmtId="0" fontId="13" fillId="0" borderId="6" xfId="0" applyFont="1" applyFill="1" applyBorder="1"/>
    <xf numFmtId="0" fontId="13" fillId="0" borderId="1" xfId="0" applyFont="1" applyFill="1" applyBorder="1"/>
    <xf numFmtId="3" fontId="18" fillId="0" borderId="6" xfId="0" applyNumberFormat="1" applyFont="1" applyFill="1" applyBorder="1"/>
    <xf numFmtId="3" fontId="11" fillId="0" borderId="6" xfId="0" applyNumberFormat="1" applyFont="1" applyFill="1" applyBorder="1"/>
    <xf numFmtId="3" fontId="9" fillId="0" borderId="0" xfId="0" applyNumberFormat="1" applyFont="1" applyAlignment="1"/>
    <xf numFmtId="3" fontId="14" fillId="0" borderId="0" xfId="0" applyNumberFormat="1" applyFont="1" applyAlignment="1"/>
    <xf numFmtId="3" fontId="7" fillId="0" borderId="0" xfId="0" applyNumberFormat="1" applyFont="1" applyAlignment="1"/>
    <xf numFmtId="3" fontId="16" fillId="0" borderId="7" xfId="0" applyNumberFormat="1" applyFont="1" applyBorder="1"/>
    <xf numFmtId="3" fontId="16" fillId="0" borderId="2" xfId="0" applyNumberFormat="1" applyFont="1" applyBorder="1"/>
    <xf numFmtId="0" fontId="18" fillId="0" borderId="7" xfId="0" applyFont="1" applyBorder="1" applyAlignment="1">
      <alignment horizontal="center"/>
    </xf>
    <xf numFmtId="0" fontId="18" fillId="8" borderId="7" xfId="0" applyFont="1" applyFill="1" applyBorder="1" applyAlignment="1">
      <alignment horizontal="center"/>
    </xf>
    <xf numFmtId="3" fontId="19" fillId="8" borderId="2" xfId="0" applyNumberFormat="1" applyFont="1" applyFill="1" applyBorder="1"/>
    <xf numFmtId="3" fontId="13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10" fillId="11" borderId="1" xfId="0" applyNumberFormat="1" applyFont="1" applyFill="1" applyBorder="1"/>
    <xf numFmtId="3" fontId="10" fillId="0" borderId="0" xfId="0" applyNumberFormat="1" applyFont="1"/>
    <xf numFmtId="3" fontId="10" fillId="0" borderId="4" xfId="0" applyNumberFormat="1" applyFont="1" applyBorder="1"/>
    <xf numFmtId="3" fontId="11" fillId="0" borderId="4" xfId="0" applyNumberFormat="1" applyFont="1" applyBorder="1"/>
    <xf numFmtId="3" fontId="11" fillId="0" borderId="4" xfId="0" applyNumberFormat="1" applyFont="1" applyFill="1" applyBorder="1"/>
    <xf numFmtId="3" fontId="10" fillId="11" borderId="4" xfId="0" applyNumberFormat="1" applyFont="1" applyFill="1" applyBorder="1"/>
    <xf numFmtId="0" fontId="8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10" fillId="0" borderId="0" xfId="0" applyFont="1"/>
    <xf numFmtId="0" fontId="11" fillId="0" borderId="7" xfId="0" applyFont="1" applyBorder="1"/>
    <xf numFmtId="0" fontId="10" fillId="0" borderId="7" xfId="0" applyFont="1" applyBorder="1" applyAlignment="1">
      <alignment horizontal="left"/>
    </xf>
    <xf numFmtId="0" fontId="10" fillId="0" borderId="7" xfId="0" applyFont="1" applyBorder="1"/>
    <xf numFmtId="0" fontId="15" fillId="0" borderId="0" xfId="0" applyFont="1" applyAlignment="1"/>
    <xf numFmtId="0" fontId="1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/>
    <xf numFmtId="0" fontId="0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5" fillId="0" borderId="0" xfId="0" applyFont="1" applyAlignment="1"/>
    <xf numFmtId="0" fontId="27" fillId="0" borderId="0" xfId="0" applyFont="1" applyAlignment="1">
      <alignment horizontal="center"/>
    </xf>
    <xf numFmtId="0" fontId="0" fillId="0" borderId="0" xfId="0" applyFont="1" applyAlignment="1"/>
    <xf numFmtId="0" fontId="13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13" fillId="0" borderId="2" xfId="0" applyFont="1" applyBorder="1" applyAlignment="1">
      <alignment horizontal="center" wrapText="1"/>
    </xf>
    <xf numFmtId="0" fontId="8" fillId="0" borderId="3" xfId="0" applyFont="1" applyBorder="1"/>
    <xf numFmtId="0" fontId="15" fillId="0" borderId="37" xfId="0" applyFont="1" applyBorder="1" applyAlignment="1">
      <alignment horizontal="right"/>
    </xf>
    <xf numFmtId="0" fontId="0" fillId="0" borderId="37" xfId="0" applyFont="1" applyBorder="1" applyAlignment="1">
      <alignment horizontal="right"/>
    </xf>
    <xf numFmtId="0" fontId="10" fillId="0" borderId="34" xfId="0" applyFont="1" applyBorder="1" applyAlignment="1">
      <alignment horizontal="left"/>
    </xf>
    <xf numFmtId="0" fontId="8" fillId="0" borderId="34" xfId="0" applyFont="1" applyBorder="1"/>
    <xf numFmtId="0" fontId="15" fillId="0" borderId="0" xfId="0" applyFont="1" applyAlignment="1"/>
    <xf numFmtId="0" fontId="30" fillId="0" borderId="0" xfId="0" applyFont="1" applyAlignment="1">
      <alignment horizontal="center" vertical="center"/>
    </xf>
    <xf numFmtId="0" fontId="10" fillId="0" borderId="37" xfId="0" applyFont="1" applyBorder="1"/>
    <xf numFmtId="0" fontId="8" fillId="0" borderId="6" xfId="0" applyFont="1" applyBorder="1"/>
    <xf numFmtId="0" fontId="10" fillId="0" borderId="38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Border="1"/>
    <xf numFmtId="0" fontId="8" fillId="0" borderId="5" xfId="0" applyFont="1" applyBorder="1"/>
    <xf numFmtId="0" fontId="1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0" fontId="10" fillId="0" borderId="1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2" fillId="0" borderId="42" xfId="0" applyFont="1" applyBorder="1"/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3" fontId="4" fillId="0" borderId="2" xfId="0" applyNumberFormat="1" applyFont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left"/>
    </xf>
    <xf numFmtId="0" fontId="16" fillId="8" borderId="34" xfId="0" applyFont="1" applyFill="1" applyBorder="1"/>
    <xf numFmtId="0" fontId="16" fillId="8" borderId="6" xfId="0" applyFont="1" applyFill="1" applyBorder="1"/>
    <xf numFmtId="0" fontId="11" fillId="0" borderId="7" xfId="0" applyFont="1" applyBorder="1" applyAlignment="1">
      <alignment horizontal="left" wrapText="1"/>
    </xf>
    <xf numFmtId="0" fontId="0" fillId="0" borderId="6" xfId="0" applyFont="1" applyBorder="1" applyAlignment="1">
      <alignment horizontal="left"/>
    </xf>
    <xf numFmtId="0" fontId="11" fillId="0" borderId="7" xfId="0" applyFont="1" applyFill="1" applyBorder="1" applyAlignment="1">
      <alignment horizontal="left" wrapText="1"/>
    </xf>
    <xf numFmtId="0" fontId="8" fillId="0" borderId="7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6" fillId="0" borderId="3" xfId="0" applyFont="1" applyBorder="1"/>
    <xf numFmtId="0" fontId="18" fillId="8" borderId="34" xfId="0" applyFont="1" applyFill="1" applyBorder="1" applyAlignment="1">
      <alignment horizontal="left"/>
    </xf>
    <xf numFmtId="0" fontId="18" fillId="8" borderId="6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right" wrapText="1"/>
    </xf>
    <xf numFmtId="0" fontId="18" fillId="0" borderId="38" xfId="0" applyFont="1" applyBorder="1" applyAlignment="1">
      <alignment horizontal="center" vertical="center"/>
    </xf>
    <xf numFmtId="0" fontId="16" fillId="0" borderId="38" xfId="0" applyFont="1" applyBorder="1"/>
    <xf numFmtId="0" fontId="16" fillId="0" borderId="8" xfId="0" applyFont="1" applyBorder="1"/>
    <xf numFmtId="0" fontId="16" fillId="0" borderId="37" xfId="0" applyFont="1" applyBorder="1"/>
    <xf numFmtId="0" fontId="16" fillId="0" borderId="5" xfId="0" applyFont="1" applyBorder="1"/>
    <xf numFmtId="0" fontId="18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1" fillId="0" borderId="34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left" wrapText="1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3" fontId="16" fillId="0" borderId="2" xfId="0" applyNumberFormat="1" applyFont="1" applyBorder="1" applyAlignment="1">
      <alignment horizontal="center" vertical="center" wrapText="1"/>
    </xf>
    <xf numFmtId="3" fontId="16" fillId="0" borderId="46" xfId="0" applyNumberFormat="1" applyFont="1" applyBorder="1"/>
    <xf numFmtId="0" fontId="18" fillId="0" borderId="4" xfId="0" applyFont="1" applyBorder="1" applyAlignment="1">
      <alignment horizontal="right" vertical="center" wrapText="1"/>
    </xf>
    <xf numFmtId="0" fontId="18" fillId="0" borderId="17" xfId="0" applyFont="1" applyBorder="1" applyAlignment="1">
      <alignment horizontal="right" vertical="center" wrapText="1"/>
    </xf>
    <xf numFmtId="0" fontId="15" fillId="0" borderId="17" xfId="0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3" fontId="15" fillId="0" borderId="46" xfId="0" applyNumberFormat="1" applyFont="1" applyBorder="1" applyAlignment="1"/>
    <xf numFmtId="0" fontId="18" fillId="0" borderId="17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27" fillId="0" borderId="0" xfId="0" applyFont="1" applyAlignment="1">
      <alignment horizontal="center"/>
    </xf>
    <xf numFmtId="0" fontId="24" fillId="0" borderId="18" xfId="0" applyFont="1" applyBorder="1" applyAlignment="1">
      <alignment horizontal="center" vertical="center"/>
    </xf>
    <xf numFmtId="0" fontId="16" fillId="0" borderId="50" xfId="0" applyFont="1" applyBorder="1"/>
    <xf numFmtId="0" fontId="30" fillId="0" borderId="19" xfId="0" applyFont="1" applyBorder="1" applyAlignment="1">
      <alignment horizontal="center" vertical="center" wrapText="1"/>
    </xf>
    <xf numFmtId="0" fontId="16" fillId="0" borderId="11" xfId="0" applyFont="1" applyBorder="1"/>
    <xf numFmtId="0" fontId="24" fillId="0" borderId="38" xfId="0" applyFont="1" applyBorder="1" applyAlignment="1">
      <alignment horizontal="center" vertical="center"/>
    </xf>
    <xf numFmtId="0" fontId="16" fillId="0" borderId="0" xfId="0" applyFont="1" applyBorder="1"/>
    <xf numFmtId="0" fontId="24" fillId="0" borderId="37" xfId="0" applyFont="1" applyBorder="1"/>
    <xf numFmtId="0" fontId="16" fillId="0" borderId="6" xfId="0" applyFont="1" applyBorder="1"/>
    <xf numFmtId="0" fontId="24" fillId="0" borderId="34" xfId="0" applyFont="1" applyBorder="1" applyAlignment="1">
      <alignment horizontal="left"/>
    </xf>
    <xf numFmtId="0" fontId="16" fillId="0" borderId="46" xfId="0" applyFont="1" applyBorder="1"/>
    <xf numFmtId="0" fontId="0" fillId="0" borderId="0" xfId="0" applyFont="1" applyAlignment="1"/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46" fillId="0" borderId="4" xfId="10" applyFont="1" applyFill="1" applyBorder="1" applyAlignment="1" applyProtection="1">
      <alignment horizontal="left" vertical="center" indent="1"/>
    </xf>
    <xf numFmtId="0" fontId="48" fillId="0" borderId="4" xfId="10" applyFont="1" applyFill="1" applyBorder="1" applyAlignment="1" applyProtection="1">
      <alignment horizontal="left" vertical="center" indent="1"/>
    </xf>
    <xf numFmtId="0" fontId="45" fillId="0" borderId="0" xfId="10" applyFont="1" applyFill="1" applyAlignment="1" applyProtection="1">
      <alignment horizontal="center" wrapText="1"/>
    </xf>
    <xf numFmtId="0" fontId="45" fillId="0" borderId="0" xfId="10" applyFont="1" applyFill="1" applyAlignment="1" applyProtection="1">
      <alignment horizontal="center"/>
    </xf>
    <xf numFmtId="0" fontId="37" fillId="0" borderId="51" xfId="7" applyFont="1" applyFill="1" applyBorder="1" applyAlignment="1">
      <alignment horizontal="justify" vertical="center" wrapText="1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3" fontId="25" fillId="0" borderId="46" xfId="0" applyNumberFormat="1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44" fillId="0" borderId="0" xfId="0" applyFont="1" applyAlignment="1">
      <alignment horizontal="right"/>
    </xf>
    <xf numFmtId="0" fontId="53" fillId="0" borderId="0" xfId="0" applyFont="1" applyAlignment="1"/>
    <xf numFmtId="0" fontId="54" fillId="0" borderId="0" xfId="7" applyFont="1" applyFill="1" applyAlignment="1">
      <alignment horizontal="center" vertical="center" wrapText="1"/>
    </xf>
    <xf numFmtId="0" fontId="52" fillId="0" borderId="0" xfId="0" applyFont="1" applyAlignment="1">
      <alignment horizontal="center" wrapText="1"/>
    </xf>
  </cellXfs>
  <cellStyles count="11">
    <cellStyle name="1. jelölőszín" xfId="1" xr:uid="{00000000-0005-0000-0000-000000000000}"/>
    <cellStyle name="2. jelölőszín" xfId="2" xr:uid="{00000000-0005-0000-0000-000001000000}"/>
    <cellStyle name="3. jelölőszín" xfId="3" xr:uid="{00000000-0005-0000-0000-000002000000}"/>
    <cellStyle name="4. jelölőszín" xfId="4" xr:uid="{00000000-0005-0000-0000-000003000000}"/>
    <cellStyle name="5. jelölőszín" xfId="5" xr:uid="{00000000-0005-0000-0000-000004000000}"/>
    <cellStyle name="6. jelölőszín" xfId="6" xr:uid="{00000000-0005-0000-0000-000005000000}"/>
    <cellStyle name="Normál" xfId="0" builtinId="0"/>
    <cellStyle name="Normál_10. köv. tám " xfId="7" xr:uid="{00000000-0005-0000-0000-000007000000}"/>
    <cellStyle name="Normál_7.Felhalmozási kiadások" xfId="8" xr:uid="{00000000-0005-0000-0000-000008000000}"/>
    <cellStyle name="Normál_9.ei. felh. " xfId="9" xr:uid="{00000000-0005-0000-0000-000009000000}"/>
    <cellStyle name="Normál_SEGEDLETEK" xfId="10" xr:uid="{00000000-0005-0000-0000-00000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133350</xdr:colOff>
      <xdr:row>33</xdr:row>
      <xdr:rowOff>0</xdr:rowOff>
    </xdr:to>
    <xdr:sp macro="" textlink="">
      <xdr:nvSpPr>
        <xdr:cNvPr id="60486" name="Rectangle 2" hidden="1">
          <a:extLst>
            <a:ext uri="{FF2B5EF4-FFF2-40B4-BE49-F238E27FC236}">
              <a16:creationId xmlns:a16="http://schemas.microsoft.com/office/drawing/2014/main" id="{00000000-0008-0000-0100-000046EC0000}"/>
            </a:ext>
          </a:extLst>
        </xdr:cNvPr>
        <xdr:cNvSpPr>
          <a:spLocks noSelect="1" noChangeArrowheads="1"/>
        </xdr:cNvSpPr>
      </xdr:nvSpPr>
      <xdr:spPr bwMode="auto">
        <a:xfrm>
          <a:off x="390525" y="0"/>
          <a:ext cx="9353550" cy="6686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133350</xdr:colOff>
      <xdr:row>33</xdr:row>
      <xdr:rowOff>0</xdr:rowOff>
    </xdr:to>
    <xdr:sp macro="" textlink="">
      <xdr:nvSpPr>
        <xdr:cNvPr id="60487" name="AutoShape 2">
          <a:extLst>
            <a:ext uri="{FF2B5EF4-FFF2-40B4-BE49-F238E27FC236}">
              <a16:creationId xmlns:a16="http://schemas.microsoft.com/office/drawing/2014/main" id="{00000000-0008-0000-0100-000047EC0000}"/>
            </a:ext>
          </a:extLst>
        </xdr:cNvPr>
        <xdr:cNvSpPr>
          <a:spLocks noChangeArrowheads="1"/>
        </xdr:cNvSpPr>
      </xdr:nvSpPr>
      <xdr:spPr bwMode="auto">
        <a:xfrm>
          <a:off x="390525" y="0"/>
          <a:ext cx="9886950" cy="66865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133350</xdr:colOff>
      <xdr:row>33</xdr:row>
      <xdr:rowOff>0</xdr:rowOff>
    </xdr:to>
    <xdr:sp macro="" textlink="">
      <xdr:nvSpPr>
        <xdr:cNvPr id="60488" name="AutoShape 2">
          <a:extLst>
            <a:ext uri="{FF2B5EF4-FFF2-40B4-BE49-F238E27FC236}">
              <a16:creationId xmlns:a16="http://schemas.microsoft.com/office/drawing/2014/main" id="{00000000-0008-0000-0100-000048EC0000}"/>
            </a:ext>
          </a:extLst>
        </xdr:cNvPr>
        <xdr:cNvSpPr>
          <a:spLocks noChangeArrowheads="1"/>
        </xdr:cNvSpPr>
      </xdr:nvSpPr>
      <xdr:spPr bwMode="auto">
        <a:xfrm>
          <a:off x="390525" y="0"/>
          <a:ext cx="9886950" cy="66865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133350</xdr:colOff>
      <xdr:row>33</xdr:row>
      <xdr:rowOff>0</xdr:rowOff>
    </xdr:to>
    <xdr:sp macro="" textlink="">
      <xdr:nvSpPr>
        <xdr:cNvPr id="60489" name="AutoShape 2">
          <a:extLst>
            <a:ext uri="{FF2B5EF4-FFF2-40B4-BE49-F238E27FC236}">
              <a16:creationId xmlns:a16="http://schemas.microsoft.com/office/drawing/2014/main" id="{00000000-0008-0000-0100-000049EC0000}"/>
            </a:ext>
          </a:extLst>
        </xdr:cNvPr>
        <xdr:cNvSpPr>
          <a:spLocks noChangeArrowheads="1"/>
        </xdr:cNvSpPr>
      </xdr:nvSpPr>
      <xdr:spPr bwMode="auto">
        <a:xfrm>
          <a:off x="390525" y="0"/>
          <a:ext cx="9886950" cy="66865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133350</xdr:colOff>
      <xdr:row>33</xdr:row>
      <xdr:rowOff>0</xdr:rowOff>
    </xdr:to>
    <xdr:sp macro="" textlink="">
      <xdr:nvSpPr>
        <xdr:cNvPr id="60490" name="AutoShape 2">
          <a:extLst>
            <a:ext uri="{FF2B5EF4-FFF2-40B4-BE49-F238E27FC236}">
              <a16:creationId xmlns:a16="http://schemas.microsoft.com/office/drawing/2014/main" id="{00000000-0008-0000-0100-00004AEC0000}"/>
            </a:ext>
          </a:extLst>
        </xdr:cNvPr>
        <xdr:cNvSpPr>
          <a:spLocks noChangeArrowheads="1"/>
        </xdr:cNvSpPr>
      </xdr:nvSpPr>
      <xdr:spPr bwMode="auto">
        <a:xfrm>
          <a:off x="390525" y="0"/>
          <a:ext cx="9886950" cy="66865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323850</xdr:colOff>
      <xdr:row>38</xdr:row>
      <xdr:rowOff>161925</xdr:rowOff>
    </xdr:to>
    <xdr:sp macro="" textlink="">
      <xdr:nvSpPr>
        <xdr:cNvPr id="61510" name="Rectangle 2" hidden="1">
          <a:extLst>
            <a:ext uri="{FF2B5EF4-FFF2-40B4-BE49-F238E27FC236}">
              <a16:creationId xmlns:a16="http://schemas.microsoft.com/office/drawing/2014/main" id="{00000000-0008-0000-0200-000046F0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791450" cy="7524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</xdr:colOff>
      <xdr:row>38</xdr:row>
      <xdr:rowOff>161925</xdr:rowOff>
    </xdr:to>
    <xdr:sp macro="" textlink="">
      <xdr:nvSpPr>
        <xdr:cNvPr id="61511" name="AutoShape 2">
          <a:extLst>
            <a:ext uri="{FF2B5EF4-FFF2-40B4-BE49-F238E27FC236}">
              <a16:creationId xmlns:a16="http://schemas.microsoft.com/office/drawing/2014/main" id="{00000000-0008-0000-0200-000047F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91450" cy="75247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</xdr:colOff>
      <xdr:row>38</xdr:row>
      <xdr:rowOff>161925</xdr:rowOff>
    </xdr:to>
    <xdr:sp macro="" textlink="">
      <xdr:nvSpPr>
        <xdr:cNvPr id="61512" name="AutoShape 2">
          <a:extLst>
            <a:ext uri="{FF2B5EF4-FFF2-40B4-BE49-F238E27FC236}">
              <a16:creationId xmlns:a16="http://schemas.microsoft.com/office/drawing/2014/main" id="{00000000-0008-0000-0200-000048F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91450" cy="75247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</xdr:colOff>
      <xdr:row>38</xdr:row>
      <xdr:rowOff>161925</xdr:rowOff>
    </xdr:to>
    <xdr:sp macro="" textlink="">
      <xdr:nvSpPr>
        <xdr:cNvPr id="61513" name="AutoShape 2">
          <a:extLst>
            <a:ext uri="{FF2B5EF4-FFF2-40B4-BE49-F238E27FC236}">
              <a16:creationId xmlns:a16="http://schemas.microsoft.com/office/drawing/2014/main" id="{00000000-0008-0000-0200-000049F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91450" cy="75247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</xdr:colOff>
      <xdr:row>38</xdr:row>
      <xdr:rowOff>161925</xdr:rowOff>
    </xdr:to>
    <xdr:sp macro="" textlink="">
      <xdr:nvSpPr>
        <xdr:cNvPr id="61514" name="AutoShape 2">
          <a:extLst>
            <a:ext uri="{FF2B5EF4-FFF2-40B4-BE49-F238E27FC236}">
              <a16:creationId xmlns:a16="http://schemas.microsoft.com/office/drawing/2014/main" id="{00000000-0008-0000-0200-00004AF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91450" cy="75247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0</xdr:colOff>
      <xdr:row>21</xdr:row>
      <xdr:rowOff>0</xdr:rowOff>
    </xdr:to>
    <xdr:sp macro="" textlink="">
      <xdr:nvSpPr>
        <xdr:cNvPr id="62534" name="Rectangle 2" hidden="1">
          <a:extLst>
            <a:ext uri="{FF2B5EF4-FFF2-40B4-BE49-F238E27FC236}">
              <a16:creationId xmlns:a16="http://schemas.microsoft.com/office/drawing/2014/main" id="{00000000-0008-0000-0300-000046F40000}"/>
            </a:ext>
          </a:extLst>
        </xdr:cNvPr>
        <xdr:cNvSpPr>
          <a:spLocks noSelect="1" noChangeArrowheads="1"/>
        </xdr:cNvSpPr>
      </xdr:nvSpPr>
      <xdr:spPr bwMode="auto">
        <a:xfrm>
          <a:off x="323850" y="0"/>
          <a:ext cx="6648450" cy="411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21</xdr:row>
      <xdr:rowOff>0</xdr:rowOff>
    </xdr:to>
    <xdr:sp macro="" textlink="">
      <xdr:nvSpPr>
        <xdr:cNvPr id="62535" name="AutoShape 2">
          <a:extLst>
            <a:ext uri="{FF2B5EF4-FFF2-40B4-BE49-F238E27FC236}">
              <a16:creationId xmlns:a16="http://schemas.microsoft.com/office/drawing/2014/main" id="{00000000-0008-0000-0300-000047F40000}"/>
            </a:ext>
          </a:extLst>
        </xdr:cNvPr>
        <xdr:cNvSpPr>
          <a:spLocks noChangeArrowheads="1"/>
        </xdr:cNvSpPr>
      </xdr:nvSpPr>
      <xdr:spPr bwMode="auto">
        <a:xfrm>
          <a:off x="323850" y="0"/>
          <a:ext cx="7086600" cy="411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21</xdr:row>
      <xdr:rowOff>0</xdr:rowOff>
    </xdr:to>
    <xdr:sp macro="" textlink="">
      <xdr:nvSpPr>
        <xdr:cNvPr id="62536" name="AutoShape 2">
          <a:extLst>
            <a:ext uri="{FF2B5EF4-FFF2-40B4-BE49-F238E27FC236}">
              <a16:creationId xmlns:a16="http://schemas.microsoft.com/office/drawing/2014/main" id="{00000000-0008-0000-0300-000048F40000}"/>
            </a:ext>
          </a:extLst>
        </xdr:cNvPr>
        <xdr:cNvSpPr>
          <a:spLocks noChangeArrowheads="1"/>
        </xdr:cNvSpPr>
      </xdr:nvSpPr>
      <xdr:spPr bwMode="auto">
        <a:xfrm>
          <a:off x="323850" y="0"/>
          <a:ext cx="7086600" cy="411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21</xdr:row>
      <xdr:rowOff>0</xdr:rowOff>
    </xdr:to>
    <xdr:sp macro="" textlink="">
      <xdr:nvSpPr>
        <xdr:cNvPr id="62537" name="AutoShape 2">
          <a:extLst>
            <a:ext uri="{FF2B5EF4-FFF2-40B4-BE49-F238E27FC236}">
              <a16:creationId xmlns:a16="http://schemas.microsoft.com/office/drawing/2014/main" id="{00000000-0008-0000-0300-000049F40000}"/>
            </a:ext>
          </a:extLst>
        </xdr:cNvPr>
        <xdr:cNvSpPr>
          <a:spLocks noChangeArrowheads="1"/>
        </xdr:cNvSpPr>
      </xdr:nvSpPr>
      <xdr:spPr bwMode="auto">
        <a:xfrm>
          <a:off x="323850" y="0"/>
          <a:ext cx="7086600" cy="411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21</xdr:row>
      <xdr:rowOff>0</xdr:rowOff>
    </xdr:to>
    <xdr:sp macro="" textlink="">
      <xdr:nvSpPr>
        <xdr:cNvPr id="62538" name="AutoShape 2">
          <a:extLst>
            <a:ext uri="{FF2B5EF4-FFF2-40B4-BE49-F238E27FC236}">
              <a16:creationId xmlns:a16="http://schemas.microsoft.com/office/drawing/2014/main" id="{00000000-0008-0000-0300-00004AF40000}"/>
            </a:ext>
          </a:extLst>
        </xdr:cNvPr>
        <xdr:cNvSpPr>
          <a:spLocks noChangeArrowheads="1"/>
        </xdr:cNvSpPr>
      </xdr:nvSpPr>
      <xdr:spPr bwMode="auto">
        <a:xfrm>
          <a:off x="323850" y="0"/>
          <a:ext cx="7086600" cy="411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238125</xdr:colOff>
      <xdr:row>7</xdr:row>
      <xdr:rowOff>114300</xdr:rowOff>
    </xdr:to>
    <xdr:sp macro="" textlink="">
      <xdr:nvSpPr>
        <xdr:cNvPr id="63558" name="Rectangle 2" hidden="1">
          <a:extLst>
            <a:ext uri="{FF2B5EF4-FFF2-40B4-BE49-F238E27FC236}">
              <a16:creationId xmlns:a16="http://schemas.microsoft.com/office/drawing/2014/main" id="{00000000-0008-0000-0400-000046F8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11163300" cy="1247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238125</xdr:colOff>
      <xdr:row>7</xdr:row>
      <xdr:rowOff>114300</xdr:rowOff>
    </xdr:to>
    <xdr:sp macro="" textlink="">
      <xdr:nvSpPr>
        <xdr:cNvPr id="63559" name="AutoShape 2">
          <a:extLst>
            <a:ext uri="{FF2B5EF4-FFF2-40B4-BE49-F238E27FC236}">
              <a16:creationId xmlns:a16="http://schemas.microsoft.com/office/drawing/2014/main" id="{00000000-0008-0000-0400-000047F8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163300" cy="124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238125</xdr:colOff>
      <xdr:row>7</xdr:row>
      <xdr:rowOff>114300</xdr:rowOff>
    </xdr:to>
    <xdr:sp macro="" textlink="">
      <xdr:nvSpPr>
        <xdr:cNvPr id="63560" name="AutoShape 2">
          <a:extLst>
            <a:ext uri="{FF2B5EF4-FFF2-40B4-BE49-F238E27FC236}">
              <a16:creationId xmlns:a16="http://schemas.microsoft.com/office/drawing/2014/main" id="{00000000-0008-0000-0400-000048F8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163300" cy="124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238125</xdr:colOff>
      <xdr:row>7</xdr:row>
      <xdr:rowOff>114300</xdr:rowOff>
    </xdr:to>
    <xdr:sp macro="" textlink="">
      <xdr:nvSpPr>
        <xdr:cNvPr id="63561" name="AutoShape 2">
          <a:extLst>
            <a:ext uri="{FF2B5EF4-FFF2-40B4-BE49-F238E27FC236}">
              <a16:creationId xmlns:a16="http://schemas.microsoft.com/office/drawing/2014/main" id="{00000000-0008-0000-0400-000049F8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163300" cy="124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238125</xdr:colOff>
      <xdr:row>7</xdr:row>
      <xdr:rowOff>114300</xdr:rowOff>
    </xdr:to>
    <xdr:sp macro="" textlink="">
      <xdr:nvSpPr>
        <xdr:cNvPr id="63562" name="AutoShape 2">
          <a:extLst>
            <a:ext uri="{FF2B5EF4-FFF2-40B4-BE49-F238E27FC236}">
              <a16:creationId xmlns:a16="http://schemas.microsoft.com/office/drawing/2014/main" id="{00000000-0008-0000-0400-00004AF8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163300" cy="124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180975</xdr:colOff>
      <xdr:row>36</xdr:row>
      <xdr:rowOff>85725</xdr:rowOff>
    </xdr:to>
    <xdr:sp macro="" textlink="">
      <xdr:nvSpPr>
        <xdr:cNvPr id="64582" name="Rectangle 2" hidden="1">
          <a:extLst>
            <a:ext uri="{FF2B5EF4-FFF2-40B4-BE49-F238E27FC236}">
              <a16:creationId xmlns:a16="http://schemas.microsoft.com/office/drawing/2014/main" id="{00000000-0008-0000-0500-000046FC0000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9029700" cy="6829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36</xdr:row>
      <xdr:rowOff>85725</xdr:rowOff>
    </xdr:to>
    <xdr:sp macro="" textlink="">
      <xdr:nvSpPr>
        <xdr:cNvPr id="64583" name="AutoShape 2">
          <a:extLst>
            <a:ext uri="{FF2B5EF4-FFF2-40B4-BE49-F238E27FC236}">
              <a16:creationId xmlns:a16="http://schemas.microsoft.com/office/drawing/2014/main" id="{00000000-0008-0000-0500-000047FC0000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9029700" cy="68294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36</xdr:row>
      <xdr:rowOff>85725</xdr:rowOff>
    </xdr:to>
    <xdr:sp macro="" textlink="">
      <xdr:nvSpPr>
        <xdr:cNvPr id="64584" name="AutoShape 2">
          <a:extLst>
            <a:ext uri="{FF2B5EF4-FFF2-40B4-BE49-F238E27FC236}">
              <a16:creationId xmlns:a16="http://schemas.microsoft.com/office/drawing/2014/main" id="{00000000-0008-0000-0500-000048FC0000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9029700" cy="68294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36</xdr:row>
      <xdr:rowOff>85725</xdr:rowOff>
    </xdr:to>
    <xdr:sp macro="" textlink="">
      <xdr:nvSpPr>
        <xdr:cNvPr id="64585" name="AutoShape 2">
          <a:extLst>
            <a:ext uri="{FF2B5EF4-FFF2-40B4-BE49-F238E27FC236}">
              <a16:creationId xmlns:a16="http://schemas.microsoft.com/office/drawing/2014/main" id="{00000000-0008-0000-0500-000049FC0000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9029700" cy="68294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36</xdr:row>
      <xdr:rowOff>85725</xdr:rowOff>
    </xdr:to>
    <xdr:sp macro="" textlink="">
      <xdr:nvSpPr>
        <xdr:cNvPr id="64586" name="AutoShape 2">
          <a:extLst>
            <a:ext uri="{FF2B5EF4-FFF2-40B4-BE49-F238E27FC236}">
              <a16:creationId xmlns:a16="http://schemas.microsoft.com/office/drawing/2014/main" id="{00000000-0008-0000-0500-00004AFC0000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9029700" cy="68294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workbookViewId="0">
      <selection activeCell="H12" sqref="H12"/>
    </sheetView>
  </sheetViews>
  <sheetFormatPr defaultColWidth="17.28515625" defaultRowHeight="15" customHeight="1" x14ac:dyDescent="0.2"/>
  <cols>
    <col min="1" max="1" width="4.85546875" style="80" customWidth="1"/>
    <col min="2" max="2" width="4" style="80" customWidth="1"/>
    <col min="3" max="3" width="45.42578125" style="80" customWidth="1"/>
    <col min="4" max="4" width="11.42578125" style="80" customWidth="1"/>
    <col min="5" max="5" width="10.140625" style="80" customWidth="1"/>
    <col min="6" max="6" width="10.5703125" style="80" customWidth="1"/>
    <col min="7" max="14" width="9.140625" style="80" customWidth="1"/>
    <col min="15" max="26" width="8" style="80" customWidth="1"/>
    <col min="27" max="16384" width="17.28515625" style="80"/>
  </cols>
  <sheetData>
    <row r="1" spans="1:26" ht="15.75" customHeight="1" x14ac:dyDescent="0.25">
      <c r="A1" s="468" t="s">
        <v>709</v>
      </c>
      <c r="B1" s="469"/>
      <c r="C1" s="469"/>
      <c r="D1" s="469"/>
      <c r="E1" s="529"/>
      <c r="F1" s="529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6" s="442" customFormat="1" ht="15.75" customHeight="1" x14ac:dyDescent="0.25">
      <c r="A2" s="443"/>
      <c r="B2" s="444"/>
      <c r="C2" s="444"/>
      <c r="D2" s="444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1:26" ht="15.75" customHeight="1" x14ac:dyDescent="0.25">
      <c r="A3" s="479" t="s">
        <v>344</v>
      </c>
      <c r="B3" s="538"/>
      <c r="C3" s="538"/>
      <c r="D3" s="538"/>
      <c r="E3" s="538"/>
      <c r="F3" s="53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15.75" customHeight="1" x14ac:dyDescent="0.25">
      <c r="A4" s="479" t="s">
        <v>631</v>
      </c>
      <c r="B4" s="538"/>
      <c r="C4" s="538"/>
      <c r="D4" s="538"/>
      <c r="E4" s="538"/>
      <c r="F4" s="53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1:26" ht="15.75" customHeight="1" x14ac:dyDescent="0.25">
      <c r="B5" s="120"/>
      <c r="C5" s="120"/>
      <c r="D5" s="120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spans="1:26" ht="15.75" customHeight="1" x14ac:dyDescent="0.25">
      <c r="B6" s="121"/>
      <c r="C6" s="456"/>
      <c r="D6" s="457"/>
      <c r="E6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1:26" ht="15.75" customHeight="1" x14ac:dyDescent="0.25">
      <c r="A7" s="470" t="s">
        <v>215</v>
      </c>
      <c r="B7" s="464" t="s">
        <v>34</v>
      </c>
      <c r="C7" s="465"/>
      <c r="D7" s="454" t="s">
        <v>35</v>
      </c>
      <c r="E7" s="452" t="s">
        <v>685</v>
      </c>
      <c r="F7" s="454" t="s">
        <v>686</v>
      </c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</row>
    <row r="8" spans="1:26" ht="15.75" customHeight="1" x14ac:dyDescent="0.25">
      <c r="A8" s="471"/>
      <c r="B8" s="466"/>
      <c r="C8" s="467"/>
      <c r="D8" s="455"/>
      <c r="E8" s="453"/>
      <c r="F8" s="455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</row>
    <row r="9" spans="1:26" ht="15.75" customHeight="1" x14ac:dyDescent="0.25">
      <c r="A9" s="433">
        <v>1</v>
      </c>
      <c r="B9" s="434">
        <v>2</v>
      </c>
      <c r="C9" s="435">
        <v>3</v>
      </c>
      <c r="D9" s="432">
        <v>4</v>
      </c>
      <c r="E9" s="432">
        <v>5</v>
      </c>
      <c r="F9" s="432">
        <v>6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</row>
    <row r="10" spans="1:26" ht="15.75" customHeight="1" x14ac:dyDescent="0.25">
      <c r="A10" s="311" t="s">
        <v>216</v>
      </c>
      <c r="B10" s="462" t="s">
        <v>36</v>
      </c>
      <c r="C10" s="463"/>
      <c r="D10" s="424">
        <f>SUM(D11:D14)</f>
        <v>128732088</v>
      </c>
      <c r="E10" s="424">
        <f>SUM(E11:E14)</f>
        <v>-1760668</v>
      </c>
      <c r="F10" s="424">
        <f>SUM(F11:F14)</f>
        <v>126971420</v>
      </c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</row>
    <row r="11" spans="1:26" ht="15.75" customHeight="1" x14ac:dyDescent="0.25">
      <c r="A11" s="343" t="s">
        <v>217</v>
      </c>
      <c r="B11" s="305" t="s">
        <v>37</v>
      </c>
      <c r="C11" s="15" t="s">
        <v>38</v>
      </c>
      <c r="D11" s="329">
        <v>65632088</v>
      </c>
      <c r="E11" s="329">
        <f>F11-D11</f>
        <v>380000</v>
      </c>
      <c r="F11" s="329">
        <v>66012088</v>
      </c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spans="1:26" ht="15.75" customHeight="1" x14ac:dyDescent="0.25">
      <c r="A12" s="343" t="s">
        <v>218</v>
      </c>
      <c r="B12" s="305" t="s">
        <v>39</v>
      </c>
      <c r="C12" s="15" t="s">
        <v>40</v>
      </c>
      <c r="D12" s="275">
        <v>50000000</v>
      </c>
      <c r="E12" s="329">
        <f>F12-D12</f>
        <v>-2800000</v>
      </c>
      <c r="F12" s="275">
        <v>47200000</v>
      </c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</row>
    <row r="13" spans="1:26" ht="15.75" customHeight="1" x14ac:dyDescent="0.25">
      <c r="A13" s="343" t="s">
        <v>219</v>
      </c>
      <c r="B13" s="305" t="s">
        <v>41</v>
      </c>
      <c r="C13" s="15" t="s">
        <v>42</v>
      </c>
      <c r="D13" s="275">
        <v>13100000</v>
      </c>
      <c r="E13" s="329">
        <f>F13-D13</f>
        <v>0</v>
      </c>
      <c r="F13" s="275">
        <v>13100000</v>
      </c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</row>
    <row r="14" spans="1:26" ht="15.75" customHeight="1" x14ac:dyDescent="0.25">
      <c r="A14" s="343" t="s">
        <v>220</v>
      </c>
      <c r="B14" s="305" t="s">
        <v>43</v>
      </c>
      <c r="C14" s="15" t="s">
        <v>44</v>
      </c>
      <c r="D14" s="329">
        <v>0</v>
      </c>
      <c r="E14" s="329">
        <f>F14-D14</f>
        <v>659332</v>
      </c>
      <c r="F14" s="425">
        <v>659332</v>
      </c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</row>
    <row r="15" spans="1:26" ht="15.75" customHeight="1" x14ac:dyDescent="0.25">
      <c r="A15" s="343" t="s">
        <v>221</v>
      </c>
      <c r="B15" s="305"/>
      <c r="C15" s="15"/>
      <c r="D15" s="329"/>
      <c r="E15" s="329"/>
      <c r="F15" s="329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</row>
    <row r="16" spans="1:26" ht="15.75" customHeight="1" x14ac:dyDescent="0.25">
      <c r="A16" s="311" t="s">
        <v>222</v>
      </c>
      <c r="B16" s="303" t="s">
        <v>45</v>
      </c>
      <c r="C16" s="436"/>
      <c r="D16" s="273">
        <v>0</v>
      </c>
      <c r="E16" s="280">
        <f>E17+E18+E19</f>
        <v>17261387</v>
      </c>
      <c r="F16" s="280">
        <f>F17+F18+F19</f>
        <v>17261387</v>
      </c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</row>
    <row r="17" spans="1:26" ht="15.75" customHeight="1" x14ac:dyDescent="0.25">
      <c r="A17" s="343" t="s">
        <v>223</v>
      </c>
      <c r="B17" s="305" t="s">
        <v>46</v>
      </c>
      <c r="C17" s="437" t="s">
        <v>47</v>
      </c>
      <c r="D17" s="329">
        <v>0</v>
      </c>
      <c r="E17" s="275">
        <f>F17-D17</f>
        <v>16858000</v>
      </c>
      <c r="F17" s="275">
        <v>16858000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spans="1:26" ht="15.75" customHeight="1" x14ac:dyDescent="0.25">
      <c r="A18" s="343" t="s">
        <v>224</v>
      </c>
      <c r="B18" s="305" t="s">
        <v>48</v>
      </c>
      <c r="C18" s="15" t="s">
        <v>49</v>
      </c>
      <c r="D18" s="329">
        <v>0</v>
      </c>
      <c r="E18" s="275">
        <f>F18-D18</f>
        <v>0</v>
      </c>
      <c r="F18" s="425">
        <v>0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</row>
    <row r="19" spans="1:26" ht="15.75" customHeight="1" x14ac:dyDescent="0.25">
      <c r="A19" s="343" t="s">
        <v>225</v>
      </c>
      <c r="B19" s="305" t="s">
        <v>50</v>
      </c>
      <c r="C19" s="15" t="s">
        <v>51</v>
      </c>
      <c r="D19" s="329">
        <v>0</v>
      </c>
      <c r="E19" s="275">
        <f>F19-D19</f>
        <v>403387</v>
      </c>
      <c r="F19" s="329">
        <v>403387</v>
      </c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</row>
    <row r="20" spans="1:26" ht="15.75" customHeight="1" x14ac:dyDescent="0.25">
      <c r="A20" s="343" t="s">
        <v>226</v>
      </c>
      <c r="B20" s="303"/>
      <c r="C20" s="15"/>
      <c r="D20" s="329"/>
      <c r="E20" s="275"/>
      <c r="F20" s="275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1:26" ht="15.75" customHeight="1" x14ac:dyDescent="0.25">
      <c r="A21" s="311" t="s">
        <v>227</v>
      </c>
      <c r="B21" s="303" t="s">
        <v>52</v>
      </c>
      <c r="C21" s="15"/>
      <c r="D21" s="273"/>
      <c r="E21" s="275"/>
      <c r="F21" s="275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1:26" ht="15.75" customHeight="1" x14ac:dyDescent="0.25">
      <c r="A22" s="343" t="s">
        <v>228</v>
      </c>
      <c r="B22" s="305" t="s">
        <v>53</v>
      </c>
      <c r="C22" s="15" t="s">
        <v>52</v>
      </c>
      <c r="D22" s="329">
        <v>90647500</v>
      </c>
      <c r="E22" s="424">
        <f>F22-D22</f>
        <v>147360</v>
      </c>
      <c r="F22" s="424">
        <v>90794860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spans="1:26" ht="15.75" customHeight="1" x14ac:dyDescent="0.25">
      <c r="A23" s="343" t="s">
        <v>229</v>
      </c>
      <c r="B23" s="305"/>
      <c r="C23" s="15"/>
      <c r="D23" s="329"/>
      <c r="E23" s="7"/>
      <c r="F23" s="7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</row>
    <row r="24" spans="1:26" ht="15.75" customHeight="1" x14ac:dyDescent="0.25">
      <c r="A24" s="311" t="s">
        <v>230</v>
      </c>
      <c r="B24" s="303" t="s">
        <v>54</v>
      </c>
      <c r="C24" s="436"/>
      <c r="D24" s="426">
        <f>D10+D16+D22</f>
        <v>219379588</v>
      </c>
      <c r="E24" s="426">
        <f>E10+E16+E22</f>
        <v>15648079</v>
      </c>
      <c r="F24" s="426">
        <f>F10+F16+F22</f>
        <v>235027667</v>
      </c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</row>
    <row r="25" spans="1:26" ht="15.75" customHeight="1" x14ac:dyDescent="0.25">
      <c r="A25" s="343" t="s">
        <v>231</v>
      </c>
      <c r="B25" s="438"/>
      <c r="C25" s="438"/>
      <c r="D25" s="427"/>
      <c r="E25" s="7"/>
      <c r="F25" s="7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spans="1:26" ht="15.75" customHeight="1" x14ac:dyDescent="0.25">
      <c r="A26" s="311" t="s">
        <v>232</v>
      </c>
      <c r="B26" s="458" t="s">
        <v>55</v>
      </c>
      <c r="C26" s="459"/>
      <c r="D26" s="428">
        <f>D27+D28+D29+D30+D31</f>
        <v>149003910</v>
      </c>
      <c r="E26" s="428">
        <f>E27+E28+E29+E30+E31</f>
        <v>15500719</v>
      </c>
      <c r="F26" s="428">
        <f>F27+F28+F29+F30+F31</f>
        <v>164504629</v>
      </c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spans="1:26" ht="15.75" customHeight="1" x14ac:dyDescent="0.25">
      <c r="A27" s="343" t="s">
        <v>233</v>
      </c>
      <c r="B27" s="305" t="s">
        <v>56</v>
      </c>
      <c r="C27" s="297" t="s">
        <v>57</v>
      </c>
      <c r="D27" s="429">
        <v>44171600</v>
      </c>
      <c r="E27" s="429">
        <f>F27-D27</f>
        <v>-1954175</v>
      </c>
      <c r="F27" s="429">
        <v>42217425</v>
      </c>
      <c r="G27" s="229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</row>
    <row r="28" spans="1:26" ht="15.75" customHeight="1" x14ac:dyDescent="0.25">
      <c r="A28" s="343" t="s">
        <v>234</v>
      </c>
      <c r="B28" s="305" t="s">
        <v>58</v>
      </c>
      <c r="C28" s="439" t="s">
        <v>59</v>
      </c>
      <c r="D28" s="429">
        <v>8491000</v>
      </c>
      <c r="E28" s="429">
        <f>F28-D28</f>
        <v>0</v>
      </c>
      <c r="F28" s="429">
        <v>8491000</v>
      </c>
      <c r="G28" s="229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</row>
    <row r="29" spans="1:26" ht="15.75" customHeight="1" x14ac:dyDescent="0.25">
      <c r="A29" s="343" t="s">
        <v>235</v>
      </c>
      <c r="B29" s="305" t="s">
        <v>60</v>
      </c>
      <c r="C29" s="297" t="s">
        <v>61</v>
      </c>
      <c r="D29" s="430">
        <v>57732000</v>
      </c>
      <c r="E29" s="429">
        <f>F29-D29</f>
        <v>-3995324</v>
      </c>
      <c r="F29" s="429">
        <v>53736676</v>
      </c>
      <c r="G29" s="229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 spans="1:26" ht="15.75" customHeight="1" x14ac:dyDescent="0.25">
      <c r="A30" s="343" t="s">
        <v>236</v>
      </c>
      <c r="B30" s="305" t="s">
        <v>62</v>
      </c>
      <c r="C30" s="297" t="s">
        <v>63</v>
      </c>
      <c r="D30" s="430">
        <v>3500000</v>
      </c>
      <c r="E30" s="429">
        <f>F30-D30</f>
        <v>0</v>
      </c>
      <c r="F30" s="429">
        <v>3500000</v>
      </c>
      <c r="G30" s="229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</row>
    <row r="31" spans="1:26" ht="15.75" customHeight="1" x14ac:dyDescent="0.25">
      <c r="A31" s="343" t="s">
        <v>237</v>
      </c>
      <c r="B31" s="305" t="s">
        <v>64</v>
      </c>
      <c r="C31" s="297" t="s">
        <v>65</v>
      </c>
      <c r="D31" s="429">
        <v>35109310</v>
      </c>
      <c r="E31" s="429">
        <f>F31-D31</f>
        <v>21450218</v>
      </c>
      <c r="F31" s="429">
        <v>56559528</v>
      </c>
      <c r="G31" s="229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</row>
    <row r="32" spans="1:26" ht="15.75" customHeight="1" x14ac:dyDescent="0.25">
      <c r="A32" s="343" t="s">
        <v>238</v>
      </c>
      <c r="B32" s="305"/>
      <c r="C32" s="297"/>
      <c r="D32" s="429"/>
      <c r="E32" s="348"/>
      <c r="F32" s="348"/>
      <c r="G32" s="229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</row>
    <row r="33" spans="1:26" ht="15.75" customHeight="1" x14ac:dyDescent="0.25">
      <c r="A33" s="311" t="s">
        <v>239</v>
      </c>
      <c r="B33" s="292" t="s">
        <v>66</v>
      </c>
      <c r="C33" s="440"/>
      <c r="D33" s="428">
        <f>D34+D35</f>
        <v>67796475</v>
      </c>
      <c r="E33" s="428">
        <f>E34+E35</f>
        <v>0</v>
      </c>
      <c r="F33" s="428">
        <f>F34+F35</f>
        <v>67796475</v>
      </c>
      <c r="G33" s="229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</row>
    <row r="34" spans="1:26" ht="15.75" customHeight="1" x14ac:dyDescent="0.25">
      <c r="A34" s="343" t="s">
        <v>240</v>
      </c>
      <c r="B34" s="370" t="s">
        <v>67</v>
      </c>
      <c r="C34" s="297" t="s">
        <v>68</v>
      </c>
      <c r="D34" s="429">
        <v>29371285</v>
      </c>
      <c r="E34" s="349">
        <f>F34-D34</f>
        <v>0</v>
      </c>
      <c r="F34" s="429">
        <v>29371285</v>
      </c>
      <c r="G34" s="229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</row>
    <row r="35" spans="1:26" ht="15.75" customHeight="1" x14ac:dyDescent="0.25">
      <c r="A35" s="343" t="s">
        <v>241</v>
      </c>
      <c r="B35" s="370" t="s">
        <v>69</v>
      </c>
      <c r="C35" s="297" t="s">
        <v>70</v>
      </c>
      <c r="D35" s="429">
        <v>38425190</v>
      </c>
      <c r="E35" s="349">
        <f>F35-D35</f>
        <v>0</v>
      </c>
      <c r="F35" s="429">
        <v>38425190</v>
      </c>
      <c r="G35" s="229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</row>
    <row r="36" spans="1:26" ht="15.75" customHeight="1" x14ac:dyDescent="0.25">
      <c r="A36" s="343" t="s">
        <v>242</v>
      </c>
      <c r="B36" s="305" t="s">
        <v>71</v>
      </c>
      <c r="C36" s="439" t="s">
        <v>72</v>
      </c>
      <c r="D36" s="429">
        <v>0</v>
      </c>
      <c r="E36" s="349">
        <f>F36-D36</f>
        <v>0</v>
      </c>
      <c r="F36" s="429">
        <v>0</v>
      </c>
      <c r="G36" s="229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</row>
    <row r="37" spans="1:26" ht="15.75" customHeight="1" x14ac:dyDescent="0.25">
      <c r="A37" s="343" t="s">
        <v>243</v>
      </c>
      <c r="B37" s="305"/>
      <c r="C37" s="439"/>
      <c r="D37" s="429"/>
      <c r="E37" s="348"/>
      <c r="F37" s="34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spans="1:26" ht="15.75" customHeight="1" x14ac:dyDescent="0.25">
      <c r="A38" s="311" t="s">
        <v>244</v>
      </c>
      <c r="B38" s="303" t="s">
        <v>73</v>
      </c>
      <c r="C38" s="439"/>
      <c r="D38" s="428">
        <f>D39</f>
        <v>2579203</v>
      </c>
      <c r="E38" s="428">
        <f>E39</f>
        <v>147360</v>
      </c>
      <c r="F38" s="428">
        <f>F39</f>
        <v>2726563</v>
      </c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spans="1:26" ht="15.75" customHeight="1" x14ac:dyDescent="0.25">
      <c r="A39" s="343" t="s">
        <v>245</v>
      </c>
      <c r="B39" s="305" t="s">
        <v>74</v>
      </c>
      <c r="C39" s="439" t="s">
        <v>73</v>
      </c>
      <c r="D39" s="429">
        <v>2579203</v>
      </c>
      <c r="E39" s="429">
        <f>F39-D39</f>
        <v>147360</v>
      </c>
      <c r="F39" s="429">
        <v>2726563</v>
      </c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spans="1:26" ht="15.75" customHeight="1" x14ac:dyDescent="0.25">
      <c r="A40" s="343" t="s">
        <v>246</v>
      </c>
      <c r="B40" s="305"/>
      <c r="C40" s="439"/>
      <c r="D40" s="429"/>
      <c r="E40" s="348"/>
      <c r="F40" s="34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spans="1:26" ht="15.75" customHeight="1" x14ac:dyDescent="0.25">
      <c r="A41" s="311" t="s">
        <v>247</v>
      </c>
      <c r="B41" s="303" t="s">
        <v>75</v>
      </c>
      <c r="C41" s="441"/>
      <c r="D41" s="431">
        <f>D38+D33+D26</f>
        <v>219379588</v>
      </c>
      <c r="E41" s="431">
        <f>E38+E33+E26</f>
        <v>15648079</v>
      </c>
      <c r="F41" s="431">
        <f>F38+F33+F26</f>
        <v>235027667</v>
      </c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spans="1:26" ht="15.75" customHeight="1" x14ac:dyDescent="0.25"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spans="1:26" ht="15.75" customHeight="1" x14ac:dyDescent="0.25"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spans="1:26" ht="15.75" customHeight="1" x14ac:dyDescent="0.25"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spans="1:26" ht="15.75" customHeight="1" x14ac:dyDescent="0.25"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spans="1:26" ht="15.75" customHeight="1" x14ac:dyDescent="0.25"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spans="1:26" ht="15.75" customHeight="1" x14ac:dyDescent="0.25"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spans="1:26" ht="15.75" customHeight="1" x14ac:dyDescent="0.25"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</row>
    <row r="49" spans="2:26" ht="15.75" customHeight="1" x14ac:dyDescent="0.25"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</row>
    <row r="50" spans="2:26" ht="15.75" customHeight="1" x14ac:dyDescent="0.25"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</row>
    <row r="51" spans="2:26" ht="15.75" customHeight="1" x14ac:dyDescent="0.25"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</row>
    <row r="52" spans="2:26" ht="15.75" customHeight="1" x14ac:dyDescent="0.25"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</row>
    <row r="53" spans="2:26" ht="15.75" customHeight="1" x14ac:dyDescent="0.25"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</row>
    <row r="54" spans="2:26" ht="15.75" customHeight="1" x14ac:dyDescent="0.25"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</row>
    <row r="55" spans="2:26" ht="15.75" customHeight="1" x14ac:dyDescent="0.25"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</row>
    <row r="56" spans="2:26" ht="15.75" customHeight="1" x14ac:dyDescent="0.25"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</row>
    <row r="57" spans="2:26" ht="15.75" customHeight="1" x14ac:dyDescent="0.25"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</row>
    <row r="58" spans="2:26" ht="15.75" customHeight="1" x14ac:dyDescent="0.25"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spans="2:26" ht="15.75" customHeight="1" x14ac:dyDescent="0.25"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spans="2:26" ht="15.75" customHeight="1" x14ac:dyDescent="0.25"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spans="2:26" ht="15.75" customHeight="1" x14ac:dyDescent="0.25"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</row>
    <row r="62" spans="2:26" ht="15.75" customHeight="1" x14ac:dyDescent="0.25"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spans="2:26" ht="15.75" customHeight="1" x14ac:dyDescent="0.25"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</row>
    <row r="64" spans="2:26" ht="15.75" customHeight="1" x14ac:dyDescent="0.25"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spans="2:26" ht="15.75" customHeight="1" x14ac:dyDescent="0.25"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spans="2:26" ht="15.75" customHeight="1" x14ac:dyDescent="0.25"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spans="2:26" ht="15.75" customHeight="1" x14ac:dyDescent="0.25"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spans="2:26" ht="15.75" customHeight="1" x14ac:dyDescent="0.25"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spans="2:26" ht="15.75" customHeight="1" x14ac:dyDescent="0.25"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spans="2:26" ht="15.75" customHeight="1" x14ac:dyDescent="0.25"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spans="2:26" ht="15.75" customHeight="1" x14ac:dyDescent="0.25"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spans="2:26" ht="15.75" customHeight="1" x14ac:dyDescent="0.25"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spans="2:26" ht="15.75" customHeight="1" x14ac:dyDescent="0.25"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spans="2:26" ht="15.75" customHeight="1" x14ac:dyDescent="0.25"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spans="2:26" ht="15.75" customHeight="1" x14ac:dyDescent="0.25"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</row>
    <row r="76" spans="2:26" ht="15.75" customHeight="1" x14ac:dyDescent="0.25"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spans="2:26" ht="15.75" customHeight="1" x14ac:dyDescent="0.25"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spans="2:26" ht="15.75" customHeight="1" x14ac:dyDescent="0.25"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spans="2:26" ht="15.75" customHeight="1" x14ac:dyDescent="0.25"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</row>
    <row r="80" spans="2:26" ht="15.75" customHeight="1" x14ac:dyDescent="0.25"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</row>
    <row r="81" spans="2:26" ht="15.75" customHeight="1" x14ac:dyDescent="0.25"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</row>
    <row r="82" spans="2:26" ht="15.75" customHeight="1" x14ac:dyDescent="0.25"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</row>
    <row r="83" spans="2:26" ht="15.75" customHeight="1" x14ac:dyDescent="0.25"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</row>
    <row r="84" spans="2:26" ht="15.75" customHeight="1" x14ac:dyDescent="0.25"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spans="2:26" ht="15.75" customHeight="1" x14ac:dyDescent="0.25"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</row>
    <row r="86" spans="2:26" ht="15.75" customHeight="1" x14ac:dyDescent="0.25"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</row>
    <row r="87" spans="2:26" ht="15.75" customHeight="1" x14ac:dyDescent="0.25"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</row>
    <row r="88" spans="2:26" ht="15.75" customHeight="1" x14ac:dyDescent="0.25"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</row>
    <row r="89" spans="2:26" ht="15.75" customHeight="1" x14ac:dyDescent="0.25"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</row>
    <row r="90" spans="2:26" ht="15.75" customHeight="1" x14ac:dyDescent="0.25"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</row>
    <row r="91" spans="2:26" ht="15.75" customHeight="1" x14ac:dyDescent="0.25"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</row>
    <row r="92" spans="2:26" ht="15.75" customHeight="1" x14ac:dyDescent="0.25"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</row>
    <row r="93" spans="2:26" ht="15.75" customHeight="1" x14ac:dyDescent="0.25"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</row>
    <row r="94" spans="2:26" ht="15.75" customHeight="1" x14ac:dyDescent="0.25"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</row>
    <row r="95" spans="2:26" ht="15.75" customHeight="1" x14ac:dyDescent="0.25"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</row>
    <row r="96" spans="2:26" ht="15.75" customHeight="1" x14ac:dyDescent="0.25"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</row>
    <row r="97" spans="2:26" ht="15.75" customHeight="1" x14ac:dyDescent="0.25"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</row>
    <row r="98" spans="2:26" ht="15.75" customHeight="1" x14ac:dyDescent="0.25"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</row>
    <row r="99" spans="2:26" ht="15.75" customHeight="1" x14ac:dyDescent="0.25"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</row>
    <row r="100" spans="2:26" ht="15.75" customHeight="1" x14ac:dyDescent="0.25"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</row>
    <row r="101" spans="2:26" ht="15.75" customHeight="1" x14ac:dyDescent="0.25"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spans="2:26" ht="15.75" customHeight="1" x14ac:dyDescent="0.25"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</row>
    <row r="103" spans="2:26" ht="15.75" customHeight="1" x14ac:dyDescent="0.25"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</row>
    <row r="104" spans="2:26" ht="15.75" customHeight="1" x14ac:dyDescent="0.25"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</row>
    <row r="105" spans="2:26" ht="15.75" customHeight="1" x14ac:dyDescent="0.25"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</row>
    <row r="106" spans="2:26" ht="15.75" customHeight="1" x14ac:dyDescent="0.25"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</row>
    <row r="107" spans="2:26" ht="15.75" customHeight="1" x14ac:dyDescent="0.25"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</row>
    <row r="108" spans="2:26" ht="15.75" customHeight="1" x14ac:dyDescent="0.25"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</row>
    <row r="109" spans="2:26" ht="15.75" customHeight="1" x14ac:dyDescent="0.25"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</row>
    <row r="110" spans="2:26" ht="15.75" customHeight="1" x14ac:dyDescent="0.25"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</row>
    <row r="111" spans="2:26" ht="15.75" customHeight="1" x14ac:dyDescent="0.25"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</row>
    <row r="112" spans="2:26" ht="15.75" customHeight="1" x14ac:dyDescent="0.25"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</row>
    <row r="113" spans="2:26" ht="15.75" customHeight="1" x14ac:dyDescent="0.25"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</row>
    <row r="114" spans="2:26" ht="15.75" customHeight="1" x14ac:dyDescent="0.25"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</row>
    <row r="115" spans="2:26" ht="15.75" customHeight="1" x14ac:dyDescent="0.25"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</row>
    <row r="116" spans="2:26" ht="15.75" customHeight="1" x14ac:dyDescent="0.25"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</row>
    <row r="117" spans="2:26" ht="15.75" customHeight="1" x14ac:dyDescent="0.25"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</row>
    <row r="118" spans="2:26" ht="15.75" customHeight="1" x14ac:dyDescent="0.25"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</row>
    <row r="119" spans="2:26" ht="15.75" customHeight="1" x14ac:dyDescent="0.25"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</row>
    <row r="120" spans="2:26" ht="15.75" customHeight="1" x14ac:dyDescent="0.25"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</row>
    <row r="121" spans="2:26" ht="15.75" customHeight="1" x14ac:dyDescent="0.25"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</row>
    <row r="122" spans="2:26" ht="15.75" customHeight="1" x14ac:dyDescent="0.25"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spans="2:26" ht="15.75" customHeight="1" x14ac:dyDescent="0.25"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</row>
    <row r="124" spans="2:26" ht="15.75" customHeight="1" x14ac:dyDescent="0.25"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</row>
    <row r="125" spans="2:26" ht="15.75" customHeight="1" x14ac:dyDescent="0.25"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</row>
    <row r="126" spans="2:26" ht="15.75" customHeight="1" x14ac:dyDescent="0.25"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</row>
    <row r="127" spans="2:26" ht="15.75" customHeight="1" x14ac:dyDescent="0.25"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spans="2:26" ht="15.75" customHeight="1" x14ac:dyDescent="0.25"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</row>
    <row r="129" spans="2:26" ht="15.75" customHeight="1" x14ac:dyDescent="0.25"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</row>
    <row r="130" spans="2:26" ht="15.75" customHeight="1" x14ac:dyDescent="0.25"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</row>
    <row r="131" spans="2:26" ht="15.75" customHeight="1" x14ac:dyDescent="0.25"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</row>
    <row r="132" spans="2:26" ht="15.75" customHeight="1" x14ac:dyDescent="0.25"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</row>
    <row r="133" spans="2:26" ht="15.75" customHeight="1" x14ac:dyDescent="0.25"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</row>
    <row r="134" spans="2:26" ht="15.75" customHeight="1" x14ac:dyDescent="0.25"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</row>
    <row r="135" spans="2:26" ht="15.75" customHeight="1" x14ac:dyDescent="0.25"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</row>
    <row r="136" spans="2:26" ht="15.75" customHeight="1" x14ac:dyDescent="0.25"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</row>
    <row r="137" spans="2:26" ht="15.75" customHeight="1" x14ac:dyDescent="0.25"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</row>
    <row r="138" spans="2:26" ht="15.75" customHeight="1" x14ac:dyDescent="0.25"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</row>
    <row r="139" spans="2:26" ht="15.75" customHeight="1" x14ac:dyDescent="0.25"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</row>
    <row r="140" spans="2:26" ht="15.75" customHeight="1" x14ac:dyDescent="0.25"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</row>
    <row r="141" spans="2:26" ht="15.75" customHeight="1" x14ac:dyDescent="0.25"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</row>
    <row r="142" spans="2:26" ht="15.75" customHeight="1" x14ac:dyDescent="0.25"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</row>
    <row r="143" spans="2:26" ht="15.75" customHeight="1" x14ac:dyDescent="0.25"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</row>
    <row r="144" spans="2:26" ht="15.75" customHeight="1" x14ac:dyDescent="0.25"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</row>
    <row r="145" spans="2:26" ht="15.75" customHeight="1" x14ac:dyDescent="0.25"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</row>
    <row r="146" spans="2:26" ht="15.75" customHeight="1" x14ac:dyDescent="0.25"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</row>
    <row r="147" spans="2:26" ht="15.75" customHeight="1" x14ac:dyDescent="0.25"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</row>
    <row r="148" spans="2:26" ht="15.75" customHeight="1" x14ac:dyDescent="0.25"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</row>
    <row r="149" spans="2:26" ht="15.75" customHeight="1" x14ac:dyDescent="0.25"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</row>
    <row r="150" spans="2:26" ht="15.75" customHeight="1" x14ac:dyDescent="0.25"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</row>
    <row r="151" spans="2:26" ht="15.75" customHeight="1" x14ac:dyDescent="0.25"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spans="2:26" ht="15.75" customHeight="1" x14ac:dyDescent="0.25"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spans="2:26" ht="15.75" customHeight="1" x14ac:dyDescent="0.25"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spans="2:26" ht="15.75" customHeight="1" x14ac:dyDescent="0.25"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</row>
    <row r="155" spans="2:26" ht="15.75" customHeight="1" x14ac:dyDescent="0.25"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spans="2:26" ht="15.75" customHeight="1" x14ac:dyDescent="0.25"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spans="2:26" ht="15.75" customHeight="1" x14ac:dyDescent="0.25"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spans="2:26" ht="15.75" customHeight="1" x14ac:dyDescent="0.25"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spans="2:26" ht="15.75" customHeight="1" x14ac:dyDescent="0.25"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spans="2:26" ht="15.75" customHeight="1" x14ac:dyDescent="0.25"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spans="2:26" ht="15.75" customHeight="1" x14ac:dyDescent="0.25"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spans="2:26" ht="15.75" customHeight="1" x14ac:dyDescent="0.25"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spans="2:26" ht="15.75" customHeight="1" x14ac:dyDescent="0.25"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spans="2:26" ht="15.75" customHeight="1" x14ac:dyDescent="0.25"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spans="2:26" ht="15.75" customHeight="1" x14ac:dyDescent="0.25"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spans="2:26" ht="15.75" customHeight="1" x14ac:dyDescent="0.25"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spans="2:26" ht="15.75" customHeight="1" x14ac:dyDescent="0.25"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</row>
    <row r="168" spans="2:26" ht="15.75" customHeight="1" x14ac:dyDescent="0.25"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spans="2:26" ht="15.75" customHeight="1" x14ac:dyDescent="0.25"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</row>
    <row r="170" spans="2:26" ht="15.75" customHeight="1" x14ac:dyDescent="0.25"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</row>
    <row r="171" spans="2:26" ht="15.75" customHeight="1" x14ac:dyDescent="0.25"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</row>
    <row r="172" spans="2:26" ht="15.75" customHeight="1" x14ac:dyDescent="0.25"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</row>
    <row r="173" spans="2:26" ht="15.75" customHeight="1" x14ac:dyDescent="0.25"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</row>
    <row r="174" spans="2:26" ht="15.75" customHeight="1" x14ac:dyDescent="0.25"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</row>
    <row r="175" spans="2:26" ht="15.75" customHeight="1" x14ac:dyDescent="0.25"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</row>
    <row r="176" spans="2:26" ht="15.75" customHeight="1" x14ac:dyDescent="0.25"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</row>
    <row r="177" spans="2:26" ht="15.75" customHeight="1" x14ac:dyDescent="0.25"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spans="2:26" ht="15.75" customHeight="1" x14ac:dyDescent="0.25"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spans="2:26" ht="15.75" customHeight="1" x14ac:dyDescent="0.25"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</row>
    <row r="180" spans="2:26" ht="15.75" customHeight="1" x14ac:dyDescent="0.25"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</row>
    <row r="181" spans="2:26" ht="15.75" customHeight="1" x14ac:dyDescent="0.25"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</row>
    <row r="182" spans="2:26" ht="15.75" customHeight="1" x14ac:dyDescent="0.25"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</row>
    <row r="183" spans="2:26" ht="15.75" customHeight="1" x14ac:dyDescent="0.25"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</row>
    <row r="184" spans="2:26" ht="15.75" customHeight="1" x14ac:dyDescent="0.25"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</row>
    <row r="185" spans="2:26" ht="15.75" customHeight="1" x14ac:dyDescent="0.25"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</row>
    <row r="186" spans="2:26" ht="15.75" customHeight="1" x14ac:dyDescent="0.25"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</row>
    <row r="187" spans="2:26" ht="15.75" customHeight="1" x14ac:dyDescent="0.25"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</row>
    <row r="188" spans="2:26" ht="15.75" customHeight="1" x14ac:dyDescent="0.25"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</row>
    <row r="189" spans="2:26" ht="15.75" customHeight="1" x14ac:dyDescent="0.25"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</row>
    <row r="190" spans="2:26" ht="15.75" customHeight="1" x14ac:dyDescent="0.25"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</row>
    <row r="191" spans="2:26" ht="15.75" customHeight="1" x14ac:dyDescent="0.25"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</row>
    <row r="192" spans="2:26" ht="15.75" customHeight="1" x14ac:dyDescent="0.25"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</row>
    <row r="193" spans="2:26" ht="15.75" customHeight="1" x14ac:dyDescent="0.25"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</row>
    <row r="194" spans="2:26" ht="15.75" customHeight="1" x14ac:dyDescent="0.25"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</row>
    <row r="195" spans="2:26" ht="15.75" customHeight="1" x14ac:dyDescent="0.25"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</row>
    <row r="196" spans="2:26" ht="15.75" customHeight="1" x14ac:dyDescent="0.25"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</row>
    <row r="197" spans="2:26" ht="15.75" customHeight="1" x14ac:dyDescent="0.25"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</row>
    <row r="198" spans="2:26" ht="15.75" customHeight="1" x14ac:dyDescent="0.25"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</row>
    <row r="199" spans="2:26" ht="15.75" customHeight="1" x14ac:dyDescent="0.25"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</row>
    <row r="200" spans="2:26" ht="15.75" customHeight="1" x14ac:dyDescent="0.25"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</row>
    <row r="201" spans="2:26" ht="15.75" customHeight="1" x14ac:dyDescent="0.25"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</row>
    <row r="202" spans="2:26" ht="15.75" customHeight="1" x14ac:dyDescent="0.25"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</row>
    <row r="203" spans="2:26" ht="15.75" customHeight="1" x14ac:dyDescent="0.25"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</row>
    <row r="204" spans="2:26" ht="15.75" customHeight="1" x14ac:dyDescent="0.25"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</row>
    <row r="205" spans="2:26" ht="15.75" customHeight="1" x14ac:dyDescent="0.25"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</row>
    <row r="206" spans="2:26" ht="15.75" customHeight="1" x14ac:dyDescent="0.25"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</row>
    <row r="207" spans="2:26" ht="15.75" customHeight="1" x14ac:dyDescent="0.25"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</row>
    <row r="208" spans="2:26" ht="15.75" customHeight="1" x14ac:dyDescent="0.25"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</row>
    <row r="209" spans="2:26" ht="15.75" customHeight="1" x14ac:dyDescent="0.25"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</row>
    <row r="210" spans="2:26" ht="15.75" customHeight="1" x14ac:dyDescent="0.25"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</row>
    <row r="211" spans="2:26" ht="15.75" customHeight="1" x14ac:dyDescent="0.25"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</row>
    <row r="212" spans="2:26" ht="15.75" customHeight="1" x14ac:dyDescent="0.25"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</row>
    <row r="213" spans="2:26" ht="15.75" customHeight="1" x14ac:dyDescent="0.25"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</row>
    <row r="214" spans="2:26" ht="15.75" customHeight="1" x14ac:dyDescent="0.25"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</row>
    <row r="215" spans="2:26" ht="15.75" customHeight="1" x14ac:dyDescent="0.25"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</row>
    <row r="216" spans="2:26" ht="15.75" customHeight="1" x14ac:dyDescent="0.25"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</row>
    <row r="217" spans="2:26" ht="15.75" customHeight="1" x14ac:dyDescent="0.25"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</row>
    <row r="218" spans="2:26" ht="15.75" customHeight="1" x14ac:dyDescent="0.25"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</row>
    <row r="219" spans="2:26" ht="15.75" customHeight="1" x14ac:dyDescent="0.25"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</row>
    <row r="220" spans="2:26" ht="15.75" customHeight="1" x14ac:dyDescent="0.25"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</row>
    <row r="221" spans="2:26" ht="15.75" customHeight="1" x14ac:dyDescent="0.25">
      <c r="B221" s="78"/>
      <c r="C221" s="78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</row>
    <row r="222" spans="2:26" ht="15.75" customHeight="1" x14ac:dyDescent="0.25">
      <c r="B222" s="78"/>
      <c r="C222" s="78"/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</row>
    <row r="223" spans="2:26" ht="15.75" customHeight="1" x14ac:dyDescent="0.25"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</row>
    <row r="224" spans="2:26" ht="15.75" customHeight="1" x14ac:dyDescent="0.25"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</row>
    <row r="225" spans="2:26" ht="15.75" customHeight="1" x14ac:dyDescent="0.25"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</row>
    <row r="226" spans="2:26" ht="15.75" customHeight="1" x14ac:dyDescent="0.25"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</row>
    <row r="227" spans="2:26" ht="15.75" customHeight="1" x14ac:dyDescent="0.25">
      <c r="B227" s="78"/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</row>
    <row r="228" spans="2:26" ht="15.75" customHeight="1" x14ac:dyDescent="0.25"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</row>
    <row r="229" spans="2:26" ht="15.75" customHeight="1" x14ac:dyDescent="0.25">
      <c r="B229" s="78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</row>
    <row r="230" spans="2:26" ht="15.75" customHeight="1" x14ac:dyDescent="0.25"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</row>
    <row r="231" spans="2:26" ht="15.75" customHeight="1" x14ac:dyDescent="0.25">
      <c r="B231" s="78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</row>
    <row r="232" spans="2:26" ht="15.75" customHeight="1" x14ac:dyDescent="0.25"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</row>
    <row r="233" spans="2:26" ht="15.75" customHeight="1" x14ac:dyDescent="0.25"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</row>
    <row r="234" spans="2:26" ht="15.75" customHeight="1" x14ac:dyDescent="0.25">
      <c r="B234" s="78"/>
      <c r="C234" s="78"/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</row>
    <row r="235" spans="2:26" ht="15.75" customHeight="1" x14ac:dyDescent="0.25">
      <c r="B235" s="78"/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</row>
    <row r="236" spans="2:26" ht="15.75" customHeight="1" x14ac:dyDescent="0.25">
      <c r="B236" s="78"/>
      <c r="C236" s="78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</row>
    <row r="237" spans="2:26" ht="15.75" customHeight="1" x14ac:dyDescent="0.25">
      <c r="B237" s="78"/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</row>
    <row r="238" spans="2:26" ht="15.75" customHeight="1" x14ac:dyDescent="0.25">
      <c r="B238" s="78"/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</row>
    <row r="239" spans="2:26" ht="15.75" customHeight="1" x14ac:dyDescent="0.25">
      <c r="B239" s="78"/>
      <c r="C239" s="78"/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</row>
    <row r="240" spans="2:26" ht="15.75" customHeight="1" x14ac:dyDescent="0.25">
      <c r="B240" s="78"/>
      <c r="C240" s="78"/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</row>
    <row r="241" spans="2:26" ht="15.75" customHeight="1" x14ac:dyDescent="0.25"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</row>
    <row r="242" spans="2:26" ht="15.75" customHeight="1" x14ac:dyDescent="0.25"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</row>
    <row r="243" spans="2:26" ht="15.75" customHeight="1" x14ac:dyDescent="0.25"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</row>
    <row r="244" spans="2:26" ht="15.75" customHeight="1" x14ac:dyDescent="0.25">
      <c r="B244" s="78"/>
      <c r="C244" s="78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</row>
    <row r="245" spans="2:26" ht="15.75" customHeight="1" x14ac:dyDescent="0.25"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</row>
    <row r="246" spans="2:26" ht="15.75" customHeight="1" x14ac:dyDescent="0.25"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</row>
    <row r="247" spans="2:26" ht="15.75" customHeight="1" x14ac:dyDescent="0.25">
      <c r="B247" s="78"/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</row>
    <row r="248" spans="2:26" ht="15.75" customHeight="1" x14ac:dyDescent="0.25">
      <c r="B248" s="78"/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</row>
    <row r="249" spans="2:26" ht="15.75" customHeight="1" x14ac:dyDescent="0.25"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</row>
    <row r="250" spans="2:26" ht="15.75" customHeight="1" x14ac:dyDescent="0.25">
      <c r="B250" s="78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</row>
    <row r="251" spans="2:26" ht="15.75" customHeight="1" x14ac:dyDescent="0.25">
      <c r="B251" s="78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</row>
    <row r="252" spans="2:26" ht="15.75" customHeight="1" x14ac:dyDescent="0.25">
      <c r="B252" s="78"/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</row>
    <row r="253" spans="2:26" ht="15.75" customHeight="1" x14ac:dyDescent="0.25"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</row>
    <row r="254" spans="2:26" ht="15.75" customHeight="1" x14ac:dyDescent="0.25"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</row>
    <row r="255" spans="2:26" ht="15.75" customHeight="1" x14ac:dyDescent="0.25"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</row>
    <row r="256" spans="2:26" ht="15.75" customHeight="1" x14ac:dyDescent="0.25"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</row>
    <row r="257" spans="2:26" ht="15.75" customHeight="1" x14ac:dyDescent="0.25"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</row>
    <row r="258" spans="2:26" ht="15.75" customHeight="1" x14ac:dyDescent="0.25"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</row>
    <row r="259" spans="2:26" ht="15.75" customHeight="1" x14ac:dyDescent="0.25"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</row>
    <row r="260" spans="2:26" ht="15.75" customHeight="1" x14ac:dyDescent="0.25"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</row>
    <row r="261" spans="2:26" ht="15.75" customHeight="1" x14ac:dyDescent="0.25"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</row>
    <row r="262" spans="2:26" ht="15.75" customHeight="1" x14ac:dyDescent="0.25"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</row>
    <row r="263" spans="2:26" ht="15.75" customHeight="1" x14ac:dyDescent="0.25"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</row>
    <row r="264" spans="2:26" ht="15.75" customHeight="1" x14ac:dyDescent="0.25"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</row>
    <row r="265" spans="2:26" ht="15.75" customHeight="1" x14ac:dyDescent="0.25"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</row>
    <row r="266" spans="2:26" ht="15.75" customHeight="1" x14ac:dyDescent="0.25"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</row>
    <row r="267" spans="2:26" ht="15.75" customHeight="1" x14ac:dyDescent="0.25"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</row>
    <row r="268" spans="2:26" ht="15.75" customHeight="1" x14ac:dyDescent="0.25">
      <c r="B268" s="78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</row>
    <row r="269" spans="2:26" ht="15.75" customHeight="1" x14ac:dyDescent="0.25"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</row>
    <row r="270" spans="2:26" ht="15.75" customHeight="1" x14ac:dyDescent="0.25"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</row>
    <row r="271" spans="2:26" ht="15.75" customHeight="1" x14ac:dyDescent="0.25"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</row>
    <row r="272" spans="2:26" ht="15.75" customHeight="1" x14ac:dyDescent="0.25"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</row>
    <row r="273" spans="2:26" ht="15.75" customHeight="1" x14ac:dyDescent="0.25"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</row>
    <row r="274" spans="2:26" ht="15.75" customHeight="1" x14ac:dyDescent="0.25"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</row>
    <row r="275" spans="2:26" ht="15.75" customHeight="1" x14ac:dyDescent="0.25"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</row>
    <row r="276" spans="2:26" ht="15.75" customHeight="1" x14ac:dyDescent="0.25"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</row>
    <row r="277" spans="2:26" ht="15.75" customHeight="1" x14ac:dyDescent="0.25"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</row>
    <row r="278" spans="2:26" ht="15.75" customHeight="1" x14ac:dyDescent="0.25"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</row>
    <row r="279" spans="2:26" ht="15.75" customHeight="1" x14ac:dyDescent="0.25"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</row>
    <row r="280" spans="2:26" ht="15.75" customHeight="1" x14ac:dyDescent="0.25"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</row>
    <row r="281" spans="2:26" ht="15.75" customHeight="1" x14ac:dyDescent="0.25"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</row>
    <row r="282" spans="2:26" ht="15.75" customHeight="1" x14ac:dyDescent="0.25"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</row>
    <row r="283" spans="2:26" ht="15.75" customHeight="1" x14ac:dyDescent="0.25"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</row>
    <row r="284" spans="2:26" ht="15.75" customHeight="1" x14ac:dyDescent="0.25"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</row>
    <row r="285" spans="2:26" ht="15.75" customHeight="1" x14ac:dyDescent="0.25"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</row>
    <row r="286" spans="2:26" ht="15.75" customHeight="1" x14ac:dyDescent="0.25"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</row>
    <row r="287" spans="2:26" ht="15.75" customHeight="1" x14ac:dyDescent="0.25"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</row>
    <row r="288" spans="2:26" ht="15.75" customHeight="1" x14ac:dyDescent="0.25"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</row>
    <row r="289" spans="2:26" ht="15.75" customHeight="1" x14ac:dyDescent="0.25"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</row>
    <row r="290" spans="2:26" ht="15.75" customHeight="1" x14ac:dyDescent="0.25"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</row>
    <row r="291" spans="2:26" ht="15.75" customHeight="1" x14ac:dyDescent="0.25">
      <c r="B291" s="78"/>
      <c r="C291" s="78"/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</row>
    <row r="292" spans="2:26" ht="15.75" customHeight="1" x14ac:dyDescent="0.25"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</row>
    <row r="293" spans="2:26" ht="15.75" customHeight="1" x14ac:dyDescent="0.25">
      <c r="B293" s="78"/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</row>
    <row r="294" spans="2:26" ht="15.75" customHeight="1" x14ac:dyDescent="0.25"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</row>
    <row r="295" spans="2:26" ht="15.75" customHeight="1" x14ac:dyDescent="0.25"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</row>
    <row r="296" spans="2:26" ht="15.75" customHeight="1" x14ac:dyDescent="0.25"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</row>
    <row r="297" spans="2:26" ht="15.75" customHeight="1" x14ac:dyDescent="0.25"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</row>
    <row r="298" spans="2:26" ht="15.75" customHeight="1" x14ac:dyDescent="0.25"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</row>
    <row r="299" spans="2:26" ht="15.75" customHeight="1" x14ac:dyDescent="0.25"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</row>
    <row r="300" spans="2:26" ht="15.75" customHeight="1" x14ac:dyDescent="0.25"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</row>
    <row r="301" spans="2:26" ht="15.75" customHeight="1" x14ac:dyDescent="0.25"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</row>
    <row r="302" spans="2:26" ht="15.75" customHeight="1" x14ac:dyDescent="0.25">
      <c r="B302" s="78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</row>
    <row r="303" spans="2:26" ht="15.75" customHeight="1" x14ac:dyDescent="0.25"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</row>
    <row r="304" spans="2:26" ht="15.75" customHeight="1" x14ac:dyDescent="0.25"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</row>
    <row r="305" spans="2:26" ht="15.75" customHeight="1" x14ac:dyDescent="0.25"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</row>
    <row r="306" spans="2:26" ht="15.75" customHeight="1" x14ac:dyDescent="0.25"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</row>
    <row r="307" spans="2:26" ht="15.75" customHeight="1" x14ac:dyDescent="0.25">
      <c r="B307" s="78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</row>
    <row r="308" spans="2:26" ht="15.75" customHeight="1" x14ac:dyDescent="0.25"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</row>
    <row r="309" spans="2:26" ht="15.75" customHeight="1" x14ac:dyDescent="0.25">
      <c r="B309" s="78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</row>
    <row r="310" spans="2:26" ht="15.75" customHeight="1" x14ac:dyDescent="0.25"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</row>
    <row r="311" spans="2:26" ht="15.75" customHeight="1" x14ac:dyDescent="0.25">
      <c r="B311" s="78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</row>
    <row r="312" spans="2:26" ht="15.75" customHeight="1" x14ac:dyDescent="0.25">
      <c r="B312" s="78"/>
      <c r="C312" s="78"/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</row>
    <row r="313" spans="2:26" ht="15.75" customHeight="1" x14ac:dyDescent="0.25">
      <c r="B313" s="78"/>
      <c r="C313" s="78"/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</row>
    <row r="314" spans="2:26" ht="15.75" customHeight="1" x14ac:dyDescent="0.25">
      <c r="B314" s="78"/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</row>
    <row r="315" spans="2:26" ht="15.75" customHeight="1" x14ac:dyDescent="0.25">
      <c r="B315" s="78"/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</row>
    <row r="316" spans="2:26" ht="15.75" customHeight="1" x14ac:dyDescent="0.25">
      <c r="B316" s="78"/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</row>
    <row r="317" spans="2:26" ht="15.75" customHeight="1" x14ac:dyDescent="0.25">
      <c r="B317" s="78"/>
      <c r="C317" s="78"/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</row>
    <row r="318" spans="2:26" ht="15.75" customHeight="1" x14ac:dyDescent="0.25">
      <c r="B318" s="78"/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</row>
    <row r="319" spans="2:26" ht="15.75" customHeight="1" x14ac:dyDescent="0.25">
      <c r="B319" s="78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</row>
    <row r="320" spans="2:26" ht="15.75" customHeight="1" x14ac:dyDescent="0.25"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</row>
    <row r="321" spans="2:26" ht="15.75" customHeight="1" x14ac:dyDescent="0.25"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</row>
    <row r="322" spans="2:26" ht="15.75" customHeight="1" x14ac:dyDescent="0.25"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</row>
    <row r="323" spans="2:26" ht="15.75" customHeight="1" x14ac:dyDescent="0.25">
      <c r="B323" s="78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</row>
    <row r="324" spans="2:26" ht="15.75" customHeight="1" x14ac:dyDescent="0.25"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</row>
    <row r="325" spans="2:26" ht="15.75" customHeight="1" x14ac:dyDescent="0.25"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</row>
    <row r="326" spans="2:26" ht="15.75" customHeight="1" x14ac:dyDescent="0.25"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</row>
    <row r="327" spans="2:26" ht="15.75" customHeight="1" x14ac:dyDescent="0.25"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</row>
    <row r="328" spans="2:26" ht="15.75" customHeight="1" x14ac:dyDescent="0.25"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</row>
    <row r="329" spans="2:26" ht="15.75" customHeight="1" x14ac:dyDescent="0.25"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</row>
    <row r="330" spans="2:26" ht="15.75" customHeight="1" x14ac:dyDescent="0.25"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</row>
    <row r="331" spans="2:26" ht="15.75" customHeight="1" x14ac:dyDescent="0.25"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</row>
    <row r="332" spans="2:26" ht="15.75" customHeight="1" x14ac:dyDescent="0.25"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</row>
    <row r="333" spans="2:26" ht="15.75" customHeight="1" x14ac:dyDescent="0.25"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</row>
    <row r="334" spans="2:26" ht="15.75" customHeight="1" x14ac:dyDescent="0.25">
      <c r="B334" s="78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</row>
    <row r="335" spans="2:26" ht="15.75" customHeight="1" x14ac:dyDescent="0.25">
      <c r="B335" s="78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</row>
    <row r="336" spans="2:26" ht="15.75" customHeight="1" x14ac:dyDescent="0.25">
      <c r="B336" s="78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</row>
    <row r="337" spans="2:26" ht="15.75" customHeight="1" x14ac:dyDescent="0.25">
      <c r="B337" s="78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</row>
    <row r="338" spans="2:26" ht="15.75" customHeight="1" x14ac:dyDescent="0.25"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</row>
    <row r="339" spans="2:26" ht="15.75" customHeight="1" x14ac:dyDescent="0.25">
      <c r="B339" s="78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</row>
    <row r="340" spans="2:26" ht="15.75" customHeight="1" x14ac:dyDescent="0.25">
      <c r="B340" s="78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</row>
    <row r="341" spans="2:26" ht="15.75" customHeight="1" x14ac:dyDescent="0.25">
      <c r="B341" s="78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</row>
    <row r="342" spans="2:26" ht="15.75" customHeight="1" x14ac:dyDescent="0.25">
      <c r="B342" s="78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</row>
    <row r="343" spans="2:26" ht="15.75" customHeight="1" x14ac:dyDescent="0.25"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</row>
    <row r="344" spans="2:26" ht="15.75" customHeight="1" x14ac:dyDescent="0.25">
      <c r="B344" s="78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</row>
    <row r="345" spans="2:26" ht="15.75" customHeight="1" x14ac:dyDescent="0.25">
      <c r="B345" s="78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</row>
    <row r="346" spans="2:26" ht="15.75" customHeight="1" x14ac:dyDescent="0.25">
      <c r="B346" s="78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</row>
    <row r="347" spans="2:26" ht="15.75" customHeight="1" x14ac:dyDescent="0.25">
      <c r="B347" s="78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</row>
    <row r="348" spans="2:26" ht="15.75" customHeight="1" x14ac:dyDescent="0.25">
      <c r="B348" s="78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</row>
    <row r="349" spans="2:26" ht="15.75" customHeight="1" x14ac:dyDescent="0.25"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</row>
    <row r="350" spans="2:26" ht="15.75" customHeight="1" x14ac:dyDescent="0.25">
      <c r="B350" s="78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</row>
    <row r="351" spans="2:26" ht="15.75" customHeight="1" x14ac:dyDescent="0.25">
      <c r="B351" s="78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</row>
    <row r="352" spans="2:26" ht="15.75" customHeight="1" x14ac:dyDescent="0.25">
      <c r="B352" s="78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</row>
    <row r="353" spans="2:26" ht="15.75" customHeight="1" x14ac:dyDescent="0.25">
      <c r="B353" s="78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</row>
    <row r="354" spans="2:26" ht="15.75" customHeight="1" x14ac:dyDescent="0.25">
      <c r="B354" s="78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</row>
    <row r="355" spans="2:26" ht="15.75" customHeight="1" x14ac:dyDescent="0.25">
      <c r="B355" s="78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</row>
    <row r="356" spans="2:26" ht="15.75" customHeight="1" x14ac:dyDescent="0.25">
      <c r="B356" s="78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</row>
    <row r="357" spans="2:26" ht="15.75" customHeight="1" x14ac:dyDescent="0.25"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</row>
    <row r="358" spans="2:26" ht="15.75" customHeight="1" x14ac:dyDescent="0.25"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</row>
    <row r="359" spans="2:26" ht="15.75" customHeight="1" x14ac:dyDescent="0.25"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</row>
    <row r="360" spans="2:26" ht="15.75" customHeight="1" x14ac:dyDescent="0.25"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</row>
    <row r="361" spans="2:26" ht="15.75" customHeight="1" x14ac:dyDescent="0.25"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</row>
    <row r="362" spans="2:26" ht="15.75" customHeight="1" x14ac:dyDescent="0.25"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</row>
    <row r="363" spans="2:26" ht="15.75" customHeight="1" x14ac:dyDescent="0.25"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</row>
    <row r="364" spans="2:26" ht="15.75" customHeight="1" x14ac:dyDescent="0.25"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</row>
    <row r="365" spans="2:26" ht="15.75" customHeight="1" x14ac:dyDescent="0.25"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</row>
    <row r="366" spans="2:26" ht="15.75" customHeight="1" x14ac:dyDescent="0.25"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</row>
    <row r="367" spans="2:26" ht="15.75" customHeight="1" x14ac:dyDescent="0.25"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</row>
    <row r="368" spans="2:26" ht="15.75" customHeight="1" x14ac:dyDescent="0.25"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</row>
    <row r="369" spans="2:26" ht="15.75" customHeight="1" x14ac:dyDescent="0.25"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</row>
    <row r="370" spans="2:26" ht="15.75" customHeight="1" x14ac:dyDescent="0.25"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</row>
    <row r="371" spans="2:26" ht="15.75" customHeight="1" x14ac:dyDescent="0.25"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</row>
    <row r="372" spans="2:26" ht="15.75" customHeight="1" x14ac:dyDescent="0.25"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</row>
    <row r="373" spans="2:26" ht="15.75" customHeight="1" x14ac:dyDescent="0.25"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</row>
    <row r="374" spans="2:26" ht="15.75" customHeight="1" x14ac:dyDescent="0.25"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</row>
    <row r="375" spans="2:26" ht="15.75" customHeight="1" x14ac:dyDescent="0.25"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</row>
    <row r="376" spans="2:26" ht="15.75" customHeight="1" x14ac:dyDescent="0.25"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</row>
    <row r="377" spans="2:26" ht="15.75" customHeight="1" x14ac:dyDescent="0.25"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</row>
    <row r="378" spans="2:26" ht="15.75" customHeight="1" x14ac:dyDescent="0.25"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</row>
    <row r="379" spans="2:26" ht="15.75" customHeight="1" x14ac:dyDescent="0.25"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</row>
    <row r="380" spans="2:26" ht="15.75" customHeight="1" x14ac:dyDescent="0.25"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</row>
    <row r="381" spans="2:26" ht="15.75" customHeight="1" x14ac:dyDescent="0.25"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</row>
    <row r="382" spans="2:26" ht="15.75" customHeight="1" x14ac:dyDescent="0.25"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</row>
    <row r="383" spans="2:26" ht="15.75" customHeight="1" x14ac:dyDescent="0.25"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</row>
    <row r="384" spans="2:26" ht="15.75" customHeight="1" x14ac:dyDescent="0.25"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</row>
    <row r="385" spans="2:26" ht="15.75" customHeight="1" x14ac:dyDescent="0.25"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</row>
    <row r="386" spans="2:26" ht="15.75" customHeight="1" x14ac:dyDescent="0.25">
      <c r="B386" s="78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</row>
    <row r="387" spans="2:26" ht="15.75" customHeight="1" x14ac:dyDescent="0.25"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</row>
    <row r="388" spans="2:26" ht="15.75" customHeight="1" x14ac:dyDescent="0.25"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</row>
    <row r="389" spans="2:26" ht="15.75" customHeight="1" x14ac:dyDescent="0.25"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</row>
    <row r="390" spans="2:26" ht="15.75" customHeight="1" x14ac:dyDescent="0.25">
      <c r="B390" s="78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</row>
    <row r="391" spans="2:26" ht="15.75" customHeight="1" x14ac:dyDescent="0.25"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</row>
    <row r="392" spans="2:26" ht="15.75" customHeight="1" x14ac:dyDescent="0.25"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</row>
    <row r="393" spans="2:26" ht="15.75" customHeight="1" x14ac:dyDescent="0.25"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</row>
    <row r="394" spans="2:26" ht="15.75" customHeight="1" x14ac:dyDescent="0.25"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</row>
    <row r="395" spans="2:26" ht="15.75" customHeight="1" x14ac:dyDescent="0.25"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</row>
    <row r="396" spans="2:26" ht="15.75" customHeight="1" x14ac:dyDescent="0.25">
      <c r="B396" s="78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</row>
    <row r="397" spans="2:26" ht="15.75" customHeight="1" x14ac:dyDescent="0.25"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</row>
    <row r="398" spans="2:26" ht="15.75" customHeight="1" x14ac:dyDescent="0.25">
      <c r="B398" s="78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</row>
    <row r="399" spans="2:26" ht="15.75" customHeight="1" x14ac:dyDescent="0.25"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</row>
    <row r="400" spans="2:26" ht="15.75" customHeight="1" x14ac:dyDescent="0.25"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</row>
    <row r="401" spans="2:26" ht="15.75" customHeight="1" x14ac:dyDescent="0.25"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</row>
    <row r="402" spans="2:26" ht="15.75" customHeight="1" x14ac:dyDescent="0.25"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</row>
    <row r="403" spans="2:26" ht="15.75" customHeight="1" x14ac:dyDescent="0.25"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</row>
    <row r="404" spans="2:26" ht="15.75" customHeight="1" x14ac:dyDescent="0.25"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</row>
    <row r="405" spans="2:26" ht="15.75" customHeight="1" x14ac:dyDescent="0.25"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</row>
    <row r="406" spans="2:26" ht="15.75" customHeight="1" x14ac:dyDescent="0.25"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</row>
    <row r="407" spans="2:26" ht="15.75" customHeight="1" x14ac:dyDescent="0.25"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</row>
    <row r="408" spans="2:26" ht="15.75" customHeight="1" x14ac:dyDescent="0.25"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</row>
    <row r="409" spans="2:26" ht="15.75" customHeight="1" x14ac:dyDescent="0.25"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</row>
    <row r="410" spans="2:26" ht="15.75" customHeight="1" x14ac:dyDescent="0.25"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</row>
    <row r="411" spans="2:26" ht="15.75" customHeight="1" x14ac:dyDescent="0.25"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</row>
    <row r="412" spans="2:26" ht="15.75" customHeight="1" x14ac:dyDescent="0.25"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</row>
    <row r="413" spans="2:26" ht="15.75" customHeight="1" x14ac:dyDescent="0.25"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</row>
    <row r="414" spans="2:26" ht="15.75" customHeight="1" x14ac:dyDescent="0.25"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</row>
    <row r="415" spans="2:26" ht="15.75" customHeight="1" x14ac:dyDescent="0.25"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</row>
    <row r="416" spans="2:26" ht="15.75" customHeight="1" x14ac:dyDescent="0.25"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</row>
    <row r="417" spans="2:26" ht="15.75" customHeight="1" x14ac:dyDescent="0.25"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</row>
    <row r="418" spans="2:26" ht="15.75" customHeight="1" x14ac:dyDescent="0.25"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</row>
    <row r="419" spans="2:26" ht="15.75" customHeight="1" x14ac:dyDescent="0.25"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</row>
    <row r="420" spans="2:26" ht="15.75" customHeight="1" x14ac:dyDescent="0.25">
      <c r="B420" s="78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</row>
    <row r="421" spans="2:26" ht="15.75" customHeight="1" x14ac:dyDescent="0.25">
      <c r="B421" s="78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</row>
    <row r="422" spans="2:26" ht="15.75" customHeight="1" x14ac:dyDescent="0.25">
      <c r="B422" s="78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2:26" ht="15.75" customHeight="1" x14ac:dyDescent="0.25">
      <c r="B423" s="78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2:26" ht="15.75" customHeight="1" x14ac:dyDescent="0.25">
      <c r="B424" s="78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2:26" ht="15.75" customHeight="1" x14ac:dyDescent="0.25">
      <c r="B425" s="78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2:26" ht="15.75" customHeight="1" x14ac:dyDescent="0.25">
      <c r="B426" s="78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2:26" ht="15.75" customHeight="1" x14ac:dyDescent="0.25">
      <c r="B427" s="78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2:26" ht="15.75" customHeight="1" x14ac:dyDescent="0.25">
      <c r="B428" s="78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2:26" ht="15.75" customHeight="1" x14ac:dyDescent="0.25"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2:26" ht="15.75" customHeight="1" x14ac:dyDescent="0.25"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2:26" ht="15.75" customHeight="1" x14ac:dyDescent="0.25"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6" ht="15.75" customHeight="1" x14ac:dyDescent="0.25"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2:26" ht="15.75" customHeight="1" x14ac:dyDescent="0.25"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2:26" ht="15.75" customHeight="1" x14ac:dyDescent="0.25">
      <c r="B434" s="78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2:26" ht="15.75" customHeight="1" x14ac:dyDescent="0.25">
      <c r="B435" s="78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2:26" ht="15.75" customHeight="1" x14ac:dyDescent="0.25">
      <c r="B436" s="78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2:26" ht="15.75" customHeight="1" x14ac:dyDescent="0.25"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2:26" ht="15.75" customHeight="1" x14ac:dyDescent="0.25"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2:26" ht="15.75" customHeight="1" x14ac:dyDescent="0.25"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2:26" ht="15.75" customHeight="1" x14ac:dyDescent="0.25"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2:26" ht="15.75" customHeight="1" x14ac:dyDescent="0.25"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2:26" ht="15.75" customHeight="1" x14ac:dyDescent="0.25"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2:26" ht="15.75" customHeight="1" x14ac:dyDescent="0.25"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2:26" ht="15.75" customHeight="1" x14ac:dyDescent="0.25"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2:26" ht="15.75" customHeight="1" x14ac:dyDescent="0.25"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2:26" ht="15.75" customHeight="1" x14ac:dyDescent="0.25"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2:26" ht="15.75" customHeight="1" x14ac:dyDescent="0.25"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2:26" ht="15.75" customHeight="1" x14ac:dyDescent="0.25"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2:26" ht="15.75" customHeight="1" x14ac:dyDescent="0.25"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2:26" ht="15.75" customHeight="1" x14ac:dyDescent="0.25"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2:26" ht="15.75" customHeight="1" x14ac:dyDescent="0.25"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2:26" ht="15.75" customHeight="1" x14ac:dyDescent="0.25"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2:26" ht="15.75" customHeight="1" x14ac:dyDescent="0.25"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2:26" ht="15.75" customHeight="1" x14ac:dyDescent="0.25"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2:26" ht="15.75" customHeight="1" x14ac:dyDescent="0.25"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2:26" ht="15.75" customHeight="1" x14ac:dyDescent="0.25"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2:26" ht="15.75" customHeight="1" x14ac:dyDescent="0.25"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2:26" ht="15.75" customHeight="1" x14ac:dyDescent="0.25"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2:26" ht="15.75" customHeight="1" x14ac:dyDescent="0.25">
      <c r="B459" s="78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2:26" ht="15.75" customHeight="1" x14ac:dyDescent="0.25"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2:26" ht="15.75" customHeight="1" x14ac:dyDescent="0.25"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2:26" ht="15.75" customHeight="1" x14ac:dyDescent="0.25">
      <c r="B462" s="78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2:26" ht="15.75" customHeight="1" x14ac:dyDescent="0.25">
      <c r="B463" s="78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2:26" ht="15.75" customHeight="1" x14ac:dyDescent="0.25">
      <c r="B464" s="78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2:26" ht="15.75" customHeight="1" x14ac:dyDescent="0.25">
      <c r="B465" s="78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2:26" ht="15.75" customHeight="1" x14ac:dyDescent="0.25"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2:26" ht="15.75" customHeight="1" x14ac:dyDescent="0.25">
      <c r="B467" s="78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2:26" ht="15.75" customHeight="1" x14ac:dyDescent="0.25"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2:26" ht="15.75" customHeight="1" x14ac:dyDescent="0.25">
      <c r="B469" s="78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2:26" ht="15.75" customHeight="1" x14ac:dyDescent="0.25">
      <c r="B470" s="78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2:26" ht="15.75" customHeight="1" x14ac:dyDescent="0.25">
      <c r="B471" s="78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2:26" ht="15.75" customHeight="1" x14ac:dyDescent="0.25">
      <c r="B472" s="78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2:26" ht="15.75" customHeight="1" x14ac:dyDescent="0.25">
      <c r="B473" s="78"/>
      <c r="C473" s="78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2:26" ht="15.75" customHeight="1" x14ac:dyDescent="0.25">
      <c r="B474" s="78"/>
      <c r="C474" s="78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2:26" ht="15.75" customHeight="1" x14ac:dyDescent="0.25"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2:26" ht="15.75" customHeight="1" x14ac:dyDescent="0.25">
      <c r="B476" s="78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2:26" ht="15.75" customHeight="1" x14ac:dyDescent="0.25">
      <c r="B477" s="78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2:26" ht="15.75" customHeight="1" x14ac:dyDescent="0.25">
      <c r="B478" s="78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2:26" ht="15.75" customHeight="1" x14ac:dyDescent="0.25">
      <c r="B479" s="78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2:26" ht="15.75" customHeight="1" x14ac:dyDescent="0.25">
      <c r="B480" s="78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2:26" ht="15.75" customHeight="1" x14ac:dyDescent="0.25">
      <c r="B481" s="78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2:26" ht="15.75" customHeight="1" x14ac:dyDescent="0.25">
      <c r="B482" s="78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2:26" ht="15.75" customHeight="1" x14ac:dyDescent="0.25"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2:26" ht="15.75" customHeight="1" x14ac:dyDescent="0.25">
      <c r="B484" s="78"/>
      <c r="C484" s="78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2:26" ht="15.75" customHeight="1" x14ac:dyDescent="0.25">
      <c r="B485" s="78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2:26" ht="15.75" customHeight="1" x14ac:dyDescent="0.25">
      <c r="B486" s="78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2:26" ht="15.75" customHeight="1" x14ac:dyDescent="0.25"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2:26" ht="15.75" customHeight="1" x14ac:dyDescent="0.25">
      <c r="B488" s="78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2:26" ht="15.75" customHeight="1" x14ac:dyDescent="0.25">
      <c r="B489" s="78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2:26" ht="15.75" customHeight="1" x14ac:dyDescent="0.25">
      <c r="B490" s="78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2:26" ht="15.75" customHeight="1" x14ac:dyDescent="0.25">
      <c r="B491" s="78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2:26" ht="15.75" customHeight="1" x14ac:dyDescent="0.25">
      <c r="B492" s="78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2:26" ht="15.75" customHeight="1" x14ac:dyDescent="0.25">
      <c r="B493" s="78"/>
      <c r="C493" s="78"/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2:26" ht="15.75" customHeight="1" x14ac:dyDescent="0.25">
      <c r="B494" s="78"/>
      <c r="C494" s="78"/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2:26" ht="15.75" customHeight="1" x14ac:dyDescent="0.25">
      <c r="B495" s="78"/>
      <c r="C495" s="78"/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2:26" ht="15.75" customHeight="1" x14ac:dyDescent="0.25">
      <c r="B496" s="78"/>
      <c r="C496" s="78"/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2:26" ht="15.75" customHeight="1" x14ac:dyDescent="0.25">
      <c r="B497" s="78"/>
      <c r="C497" s="78"/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2:26" ht="15.75" customHeight="1" x14ac:dyDescent="0.25">
      <c r="B498" s="78"/>
      <c r="C498" s="78"/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2:26" ht="15.75" customHeight="1" x14ac:dyDescent="0.25">
      <c r="B499" s="78"/>
      <c r="C499" s="78"/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2:26" ht="15.75" customHeight="1" x14ac:dyDescent="0.25">
      <c r="B500" s="78"/>
      <c r="C500" s="78"/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2:26" ht="15.75" customHeight="1" x14ac:dyDescent="0.25">
      <c r="B501" s="78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2:26" ht="15.75" customHeight="1" x14ac:dyDescent="0.25">
      <c r="B502" s="78"/>
      <c r="C502" s="78"/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2:26" ht="15.75" customHeight="1" x14ac:dyDescent="0.25">
      <c r="B503" s="78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2:26" ht="15.75" customHeight="1" x14ac:dyDescent="0.25">
      <c r="B504" s="78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2:26" ht="15.75" customHeight="1" x14ac:dyDescent="0.25">
      <c r="B505" s="78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2:26" ht="15.75" customHeight="1" x14ac:dyDescent="0.25"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2:26" ht="15.75" customHeight="1" x14ac:dyDescent="0.25">
      <c r="B507" s="78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2:26" ht="15.75" customHeight="1" x14ac:dyDescent="0.25">
      <c r="B508" s="78"/>
      <c r="C508" s="78"/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2:26" ht="15.75" customHeight="1" x14ac:dyDescent="0.25">
      <c r="B509" s="78"/>
      <c r="C509" s="78"/>
      <c r="D509" s="78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2:26" ht="15.75" customHeight="1" x14ac:dyDescent="0.25">
      <c r="B510" s="78"/>
      <c r="C510" s="78"/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2:26" ht="15.75" customHeight="1" x14ac:dyDescent="0.25">
      <c r="B511" s="78"/>
      <c r="C511" s="78"/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2:26" ht="15.75" customHeight="1" x14ac:dyDescent="0.25">
      <c r="B512" s="78"/>
      <c r="C512" s="78"/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2:26" ht="15.75" customHeight="1" x14ac:dyDescent="0.25">
      <c r="B513" s="78"/>
      <c r="C513" s="78"/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2:26" ht="15.75" customHeight="1" x14ac:dyDescent="0.25">
      <c r="B514" s="78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2:26" ht="15.75" customHeight="1" x14ac:dyDescent="0.25">
      <c r="B515" s="78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2:26" ht="15.75" customHeight="1" x14ac:dyDescent="0.25">
      <c r="B516" s="78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2:26" ht="15.75" customHeight="1" x14ac:dyDescent="0.25">
      <c r="B517" s="78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2:26" ht="15.75" customHeight="1" x14ac:dyDescent="0.25">
      <c r="B518" s="78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2:26" ht="15.75" customHeight="1" x14ac:dyDescent="0.25">
      <c r="B519" s="78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2:26" ht="15.75" customHeight="1" x14ac:dyDescent="0.25">
      <c r="B520" s="78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2:26" ht="15.75" customHeight="1" x14ac:dyDescent="0.25">
      <c r="B521" s="78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2:26" ht="15.75" customHeight="1" x14ac:dyDescent="0.25"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2:26" ht="15.75" customHeight="1" x14ac:dyDescent="0.25"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2:26" ht="15.75" customHeight="1" x14ac:dyDescent="0.25"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2:26" ht="15.75" customHeight="1" x14ac:dyDescent="0.25">
      <c r="B525" s="78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2:26" ht="15.75" customHeight="1" x14ac:dyDescent="0.25">
      <c r="B526" s="78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2:26" ht="15.75" customHeight="1" x14ac:dyDescent="0.25">
      <c r="B527" s="78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2:26" ht="15.75" customHeight="1" x14ac:dyDescent="0.25">
      <c r="B528" s="78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2:26" ht="15.75" customHeight="1" x14ac:dyDescent="0.25">
      <c r="B529" s="78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2:26" ht="15.75" customHeight="1" x14ac:dyDescent="0.25">
      <c r="B530" s="78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2:26" ht="15.75" customHeight="1" x14ac:dyDescent="0.25">
      <c r="B531" s="78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2:26" ht="15.75" customHeight="1" x14ac:dyDescent="0.25">
      <c r="B532" s="78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2:26" ht="15.75" customHeight="1" x14ac:dyDescent="0.25">
      <c r="B533" s="78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2:26" ht="15.75" customHeight="1" x14ac:dyDescent="0.25">
      <c r="B534" s="78"/>
      <c r="C534" s="78"/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2:26" ht="15.75" customHeight="1" x14ac:dyDescent="0.25">
      <c r="B535" s="78"/>
      <c r="C535" s="78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2:26" ht="15.75" customHeight="1" x14ac:dyDescent="0.25">
      <c r="B536" s="78"/>
      <c r="C536" s="78"/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2:26" ht="15.75" customHeight="1" x14ac:dyDescent="0.25">
      <c r="B537" s="78"/>
      <c r="C537" s="78"/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2:26" ht="15.75" customHeight="1" x14ac:dyDescent="0.25">
      <c r="B538" s="78"/>
      <c r="C538" s="78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2:26" ht="15.75" customHeight="1" x14ac:dyDescent="0.25">
      <c r="B539" s="78"/>
      <c r="C539" s="78"/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2:26" ht="15.75" customHeight="1" x14ac:dyDescent="0.25">
      <c r="B540" s="78"/>
      <c r="C540" s="78"/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2:26" ht="15.75" customHeight="1" x14ac:dyDescent="0.25">
      <c r="B541" s="78"/>
      <c r="C541" s="78"/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2:26" ht="15.75" customHeight="1" x14ac:dyDescent="0.25">
      <c r="B542" s="78"/>
      <c r="C542" s="78"/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2:26" ht="15.75" customHeight="1" x14ac:dyDescent="0.25">
      <c r="B543" s="78"/>
      <c r="C543" s="78"/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2:26" ht="15.75" customHeight="1" x14ac:dyDescent="0.25">
      <c r="B544" s="78"/>
      <c r="C544" s="78"/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2:26" ht="15.75" customHeight="1" x14ac:dyDescent="0.25">
      <c r="B545" s="78"/>
      <c r="C545" s="78"/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2:26" ht="15.75" customHeight="1" x14ac:dyDescent="0.25">
      <c r="B546" s="78"/>
      <c r="C546" s="78"/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2:26" ht="15.75" customHeight="1" x14ac:dyDescent="0.25">
      <c r="B547" s="78"/>
      <c r="C547" s="78"/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2:26" ht="15.75" customHeight="1" x14ac:dyDescent="0.25">
      <c r="B548" s="78"/>
      <c r="C548" s="78"/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2:26" ht="15.75" customHeight="1" x14ac:dyDescent="0.25">
      <c r="B549" s="78"/>
      <c r="C549" s="78"/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2:26" ht="15.75" customHeight="1" x14ac:dyDescent="0.25">
      <c r="B550" s="78"/>
      <c r="C550" s="78"/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2:26" ht="15.75" customHeight="1" x14ac:dyDescent="0.25">
      <c r="B551" s="78"/>
      <c r="C551" s="78"/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2:26" ht="15.75" customHeight="1" x14ac:dyDescent="0.25">
      <c r="B552" s="78"/>
      <c r="C552" s="78"/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2:26" ht="15.75" customHeight="1" x14ac:dyDescent="0.25">
      <c r="B553" s="78"/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2:26" ht="15.75" customHeight="1" x14ac:dyDescent="0.25">
      <c r="B554" s="78"/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2:26" ht="15.75" customHeight="1" x14ac:dyDescent="0.25">
      <c r="B555" s="78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2:26" ht="15.75" customHeight="1" x14ac:dyDescent="0.25">
      <c r="B556" s="78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2:26" ht="15.75" customHeight="1" x14ac:dyDescent="0.25">
      <c r="B557" s="78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2:26" ht="15.75" customHeight="1" x14ac:dyDescent="0.25">
      <c r="B558" s="78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2:26" ht="15.75" customHeight="1" x14ac:dyDescent="0.25">
      <c r="B559" s="78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2:26" ht="15.75" customHeight="1" x14ac:dyDescent="0.25">
      <c r="B560" s="78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2:26" ht="15.75" customHeight="1" x14ac:dyDescent="0.25">
      <c r="B561" s="78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2:26" ht="15.75" customHeight="1" x14ac:dyDescent="0.25">
      <c r="B562" s="78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2:26" ht="15.75" customHeight="1" x14ac:dyDescent="0.25">
      <c r="B563" s="78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2:26" ht="15.75" customHeight="1" x14ac:dyDescent="0.25">
      <c r="B564" s="78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2:26" ht="15.75" customHeight="1" x14ac:dyDescent="0.25">
      <c r="B565" s="78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2:26" ht="15.75" customHeight="1" x14ac:dyDescent="0.25">
      <c r="B566" s="78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2:26" ht="15.75" customHeight="1" x14ac:dyDescent="0.25">
      <c r="B567" s="78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2:26" ht="15.75" customHeight="1" x14ac:dyDescent="0.25">
      <c r="B568" s="78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2:26" ht="15.75" customHeight="1" x14ac:dyDescent="0.25">
      <c r="B569" s="78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2:26" ht="15.75" customHeight="1" x14ac:dyDescent="0.25">
      <c r="B570" s="78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2:26" ht="15.75" customHeight="1" x14ac:dyDescent="0.25">
      <c r="B571" s="78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2:26" ht="15.75" customHeight="1" x14ac:dyDescent="0.25">
      <c r="B572" s="78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2:26" ht="15.75" customHeight="1" x14ac:dyDescent="0.25">
      <c r="B573" s="78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2:26" ht="15.75" customHeight="1" x14ac:dyDescent="0.25">
      <c r="B574" s="78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2:26" ht="15.75" customHeight="1" x14ac:dyDescent="0.25">
      <c r="B575" s="78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2:26" ht="15.75" customHeight="1" x14ac:dyDescent="0.25">
      <c r="B576" s="78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2:26" ht="15.75" customHeight="1" x14ac:dyDescent="0.25">
      <c r="B577" s="78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2:26" ht="15.75" customHeight="1" x14ac:dyDescent="0.25">
      <c r="B578" s="78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2:26" ht="15.75" customHeight="1" x14ac:dyDescent="0.25">
      <c r="B579" s="78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2:26" ht="15.75" customHeight="1" x14ac:dyDescent="0.25">
      <c r="B580" s="78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2:26" ht="15.75" customHeight="1" x14ac:dyDescent="0.25">
      <c r="B581" s="7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2:26" ht="15.75" customHeight="1" x14ac:dyDescent="0.25">
      <c r="B582" s="7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2:26" ht="15.75" customHeight="1" x14ac:dyDescent="0.25">
      <c r="B583" s="7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2:26" ht="15.75" customHeight="1" x14ac:dyDescent="0.25">
      <c r="B584" s="7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2:26" ht="15.75" customHeight="1" x14ac:dyDescent="0.25">
      <c r="B585" s="7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2:26" ht="15.75" customHeight="1" x14ac:dyDescent="0.25">
      <c r="B586" s="7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2:26" ht="15.75" customHeight="1" x14ac:dyDescent="0.25">
      <c r="B587" s="7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2:26" ht="15.75" customHeight="1" x14ac:dyDescent="0.25">
      <c r="B588" s="7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2:26" ht="15.75" customHeight="1" x14ac:dyDescent="0.25">
      <c r="B589" s="7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2:26" ht="15.75" customHeight="1" x14ac:dyDescent="0.25">
      <c r="B590" s="78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2:26" ht="15.75" customHeight="1" x14ac:dyDescent="0.25">
      <c r="B591" s="78"/>
      <c r="C591" s="78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2:26" ht="15.75" customHeight="1" x14ac:dyDescent="0.25">
      <c r="B592" s="78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2:26" ht="15.75" customHeight="1" x14ac:dyDescent="0.25">
      <c r="B593" s="78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2:26" ht="15.75" customHeight="1" x14ac:dyDescent="0.25">
      <c r="B594" s="78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2:26" ht="15.75" customHeight="1" x14ac:dyDescent="0.25">
      <c r="B595" s="78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</row>
    <row r="596" spans="2:26" ht="15.75" customHeight="1" x14ac:dyDescent="0.25">
      <c r="B596" s="78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</row>
    <row r="597" spans="2:26" ht="15.75" customHeight="1" x14ac:dyDescent="0.25">
      <c r="B597" s="78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</row>
    <row r="598" spans="2:26" ht="15.75" customHeight="1" x14ac:dyDescent="0.25">
      <c r="B598" s="78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</row>
    <row r="599" spans="2:26" ht="15.75" customHeight="1" x14ac:dyDescent="0.25">
      <c r="B599" s="78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</row>
    <row r="600" spans="2:26" ht="15.75" customHeight="1" x14ac:dyDescent="0.25">
      <c r="B600" s="7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</row>
    <row r="601" spans="2:26" ht="15.75" customHeight="1" x14ac:dyDescent="0.25">
      <c r="B601" s="78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</row>
    <row r="602" spans="2:26" ht="15.75" customHeight="1" x14ac:dyDescent="0.25"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</row>
    <row r="603" spans="2:26" ht="15.75" customHeight="1" x14ac:dyDescent="0.25">
      <c r="B603" s="78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</row>
    <row r="604" spans="2:26" ht="15.75" customHeight="1" x14ac:dyDescent="0.25">
      <c r="B604" s="78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</row>
    <row r="605" spans="2:26" ht="15.75" customHeight="1" x14ac:dyDescent="0.25">
      <c r="B605" s="78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</row>
    <row r="606" spans="2:26" ht="15.75" customHeight="1" x14ac:dyDescent="0.25">
      <c r="B606" s="78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</row>
    <row r="607" spans="2:26" ht="15.75" customHeight="1" x14ac:dyDescent="0.25">
      <c r="B607" s="78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</row>
    <row r="608" spans="2:26" ht="15.75" customHeight="1" x14ac:dyDescent="0.25">
      <c r="B608" s="78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</row>
    <row r="609" spans="2:26" ht="15.75" customHeight="1" x14ac:dyDescent="0.25">
      <c r="B609" s="78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</row>
    <row r="610" spans="2:26" ht="15.75" customHeight="1" x14ac:dyDescent="0.25">
      <c r="B610" s="78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</row>
    <row r="611" spans="2:26" ht="15.75" customHeight="1" x14ac:dyDescent="0.25">
      <c r="B611" s="78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</row>
    <row r="612" spans="2:26" ht="15.75" customHeight="1" x14ac:dyDescent="0.25">
      <c r="B612" s="78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</row>
    <row r="613" spans="2:26" ht="15.75" customHeight="1" x14ac:dyDescent="0.25">
      <c r="B613" s="7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</row>
    <row r="614" spans="2:26" ht="15.75" customHeight="1" x14ac:dyDescent="0.25">
      <c r="B614" s="7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</row>
    <row r="615" spans="2:26" ht="15.75" customHeight="1" x14ac:dyDescent="0.25">
      <c r="B615" s="78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</row>
    <row r="616" spans="2:26" ht="15.75" customHeight="1" x14ac:dyDescent="0.25">
      <c r="B616" s="78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</row>
    <row r="617" spans="2:26" ht="15.75" customHeight="1" x14ac:dyDescent="0.25">
      <c r="B617" s="78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  <c r="Z617" s="78"/>
    </row>
    <row r="618" spans="2:26" ht="15.75" customHeight="1" x14ac:dyDescent="0.25">
      <c r="B618" s="78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</row>
    <row r="619" spans="2:26" ht="15.75" customHeight="1" x14ac:dyDescent="0.25">
      <c r="B619" s="78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</row>
    <row r="620" spans="2:26" ht="15.75" customHeight="1" x14ac:dyDescent="0.25">
      <c r="B620" s="78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</row>
    <row r="621" spans="2:26" ht="15.75" customHeight="1" x14ac:dyDescent="0.25">
      <c r="B621" s="78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</row>
    <row r="622" spans="2:26" ht="15.75" customHeight="1" x14ac:dyDescent="0.25">
      <c r="B622" s="78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</row>
    <row r="623" spans="2:26" ht="15.75" customHeight="1" x14ac:dyDescent="0.25">
      <c r="B623" s="7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</row>
    <row r="624" spans="2:26" ht="15.75" customHeight="1" x14ac:dyDescent="0.25">
      <c r="B624" s="78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</row>
    <row r="625" spans="2:26" ht="15.75" customHeight="1" x14ac:dyDescent="0.25">
      <c r="B625" s="7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</row>
    <row r="626" spans="2:26" ht="15.75" customHeight="1" x14ac:dyDescent="0.25">
      <c r="B626" s="78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</row>
    <row r="627" spans="2:26" ht="15.75" customHeight="1" x14ac:dyDescent="0.25">
      <c r="B627" s="78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</row>
    <row r="628" spans="2:26" ht="15.75" customHeight="1" x14ac:dyDescent="0.25">
      <c r="B628" s="78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</row>
    <row r="629" spans="2:26" ht="15.75" customHeight="1" x14ac:dyDescent="0.25">
      <c r="B629" s="7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</row>
    <row r="630" spans="2:26" ht="15.75" customHeight="1" x14ac:dyDescent="0.25">
      <c r="B630" s="78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</row>
    <row r="631" spans="2:26" ht="15.75" customHeight="1" x14ac:dyDescent="0.25">
      <c r="B631" s="78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</row>
    <row r="632" spans="2:26" ht="15.75" customHeight="1" x14ac:dyDescent="0.25">
      <c r="B632" s="78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</row>
    <row r="633" spans="2:26" ht="15.75" customHeight="1" x14ac:dyDescent="0.25">
      <c r="B633" s="78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</row>
    <row r="634" spans="2:26" ht="15.75" customHeight="1" x14ac:dyDescent="0.25">
      <c r="B634" s="78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</row>
    <row r="635" spans="2:26" ht="15.75" customHeight="1" x14ac:dyDescent="0.25">
      <c r="B635" s="78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</row>
    <row r="636" spans="2:26" ht="15.75" customHeight="1" x14ac:dyDescent="0.25">
      <c r="B636" s="7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</row>
    <row r="637" spans="2:26" ht="15.75" customHeight="1" x14ac:dyDescent="0.25">
      <c r="B637" s="7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</row>
    <row r="638" spans="2:26" ht="15.75" customHeight="1" x14ac:dyDescent="0.25">
      <c r="B638" s="7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</row>
    <row r="639" spans="2:26" ht="15.75" customHeight="1" x14ac:dyDescent="0.25">
      <c r="B639" s="78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</row>
    <row r="640" spans="2:26" ht="15.75" customHeight="1" x14ac:dyDescent="0.25">
      <c r="B640" s="78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</row>
    <row r="641" spans="2:26" ht="15.75" customHeight="1" x14ac:dyDescent="0.25">
      <c r="B641" s="78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</row>
    <row r="642" spans="2:26" ht="15.75" customHeight="1" x14ac:dyDescent="0.25">
      <c r="B642" s="78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</row>
    <row r="643" spans="2:26" ht="15.75" customHeight="1" x14ac:dyDescent="0.25">
      <c r="B643" s="78"/>
      <c r="C643" s="78"/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  <c r="Q643" s="78"/>
      <c r="R643" s="78"/>
      <c r="S643" s="78"/>
      <c r="T643" s="78"/>
      <c r="U643" s="78"/>
      <c r="V643" s="78"/>
      <c r="W643" s="78"/>
      <c r="X643" s="78"/>
      <c r="Y643" s="78"/>
      <c r="Z643" s="78"/>
    </row>
    <row r="644" spans="2:26" ht="15.75" customHeight="1" x14ac:dyDescent="0.25">
      <c r="B644" s="78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  <c r="Z644" s="78"/>
    </row>
    <row r="645" spans="2:26" ht="15.75" customHeight="1" x14ac:dyDescent="0.25">
      <c r="B645" s="78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  <c r="Z645" s="78"/>
    </row>
    <row r="646" spans="2:26" ht="15.75" customHeight="1" x14ac:dyDescent="0.25">
      <c r="B646" s="78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  <c r="S646" s="78"/>
      <c r="T646" s="78"/>
      <c r="U646" s="78"/>
      <c r="V646" s="78"/>
      <c r="W646" s="78"/>
      <c r="X646" s="78"/>
      <c r="Y646" s="78"/>
      <c r="Z646" s="78"/>
    </row>
    <row r="647" spans="2:26" ht="15.75" customHeight="1" x14ac:dyDescent="0.25">
      <c r="B647" s="78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  <c r="S647" s="78"/>
      <c r="T647" s="78"/>
      <c r="U647" s="78"/>
      <c r="V647" s="78"/>
      <c r="W647" s="78"/>
      <c r="X647" s="78"/>
      <c r="Y647" s="78"/>
      <c r="Z647" s="78"/>
    </row>
    <row r="648" spans="2:26" ht="15.75" customHeight="1" x14ac:dyDescent="0.25">
      <c r="B648" s="78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  <c r="S648" s="78"/>
      <c r="T648" s="78"/>
      <c r="U648" s="78"/>
      <c r="V648" s="78"/>
      <c r="W648" s="78"/>
      <c r="X648" s="78"/>
      <c r="Y648" s="78"/>
      <c r="Z648" s="78"/>
    </row>
    <row r="649" spans="2:26" ht="15.75" customHeight="1" x14ac:dyDescent="0.25">
      <c r="B649" s="78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  <c r="S649" s="78"/>
      <c r="T649" s="78"/>
      <c r="U649" s="78"/>
      <c r="V649" s="78"/>
      <c r="W649" s="78"/>
      <c r="X649" s="78"/>
      <c r="Y649" s="78"/>
      <c r="Z649" s="78"/>
    </row>
    <row r="650" spans="2:26" ht="15.75" customHeight="1" x14ac:dyDescent="0.25">
      <c r="B650" s="78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  <c r="Z650" s="78"/>
    </row>
    <row r="651" spans="2:26" ht="15.75" customHeight="1" x14ac:dyDescent="0.25">
      <c r="B651" s="78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  <c r="S651" s="78"/>
      <c r="T651" s="78"/>
      <c r="U651" s="78"/>
      <c r="V651" s="78"/>
      <c r="W651" s="78"/>
      <c r="X651" s="78"/>
      <c r="Y651" s="78"/>
      <c r="Z651" s="78"/>
    </row>
    <row r="652" spans="2:26" ht="15.75" customHeight="1" x14ac:dyDescent="0.25">
      <c r="B652" s="78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  <c r="S652" s="78"/>
      <c r="T652" s="78"/>
      <c r="U652" s="78"/>
      <c r="V652" s="78"/>
      <c r="W652" s="78"/>
      <c r="X652" s="78"/>
      <c r="Y652" s="78"/>
      <c r="Z652" s="78"/>
    </row>
    <row r="653" spans="2:26" ht="15.75" customHeight="1" x14ac:dyDescent="0.25">
      <c r="B653" s="78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  <c r="S653" s="78"/>
      <c r="T653" s="78"/>
      <c r="U653" s="78"/>
      <c r="V653" s="78"/>
      <c r="W653" s="78"/>
      <c r="X653" s="78"/>
      <c r="Y653" s="78"/>
      <c r="Z653" s="78"/>
    </row>
    <row r="654" spans="2:26" ht="15.75" customHeight="1" x14ac:dyDescent="0.25">
      <c r="B654" s="78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  <c r="Z654" s="78"/>
    </row>
    <row r="655" spans="2:26" ht="15.75" customHeight="1" x14ac:dyDescent="0.25">
      <c r="B655" s="78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</row>
    <row r="656" spans="2:26" ht="15.75" customHeight="1" x14ac:dyDescent="0.25">
      <c r="B656" s="78"/>
      <c r="C656" s="78"/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  <c r="Z656" s="78"/>
    </row>
    <row r="657" spans="2:26" ht="15.75" customHeight="1" x14ac:dyDescent="0.25">
      <c r="B657" s="78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  <c r="S657" s="78"/>
      <c r="T657" s="78"/>
      <c r="U657" s="78"/>
      <c r="V657" s="78"/>
      <c r="W657" s="78"/>
      <c r="X657" s="78"/>
      <c r="Y657" s="78"/>
      <c r="Z657" s="78"/>
    </row>
    <row r="658" spans="2:26" ht="15.75" customHeight="1" x14ac:dyDescent="0.25">
      <c r="B658" s="78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  <c r="Z658" s="78"/>
    </row>
    <row r="659" spans="2:26" ht="15.75" customHeight="1" x14ac:dyDescent="0.25">
      <c r="B659" s="78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  <c r="Z659" s="78"/>
    </row>
    <row r="660" spans="2:26" ht="15.75" customHeight="1" x14ac:dyDescent="0.25">
      <c r="B660" s="78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  <c r="S660" s="78"/>
      <c r="T660" s="78"/>
      <c r="U660" s="78"/>
      <c r="V660" s="78"/>
      <c r="W660" s="78"/>
      <c r="X660" s="78"/>
      <c r="Y660" s="78"/>
      <c r="Z660" s="78"/>
    </row>
    <row r="661" spans="2:26" ht="15.75" customHeight="1" x14ac:dyDescent="0.25">
      <c r="B661" s="78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  <c r="S661" s="78"/>
      <c r="T661" s="78"/>
      <c r="U661" s="78"/>
      <c r="V661" s="78"/>
      <c r="W661" s="78"/>
      <c r="X661" s="78"/>
      <c r="Y661" s="78"/>
      <c r="Z661" s="78"/>
    </row>
    <row r="662" spans="2:26" ht="15.75" customHeight="1" x14ac:dyDescent="0.25">
      <c r="B662" s="78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  <c r="S662" s="78"/>
      <c r="T662" s="78"/>
      <c r="U662" s="78"/>
      <c r="V662" s="78"/>
      <c r="W662" s="78"/>
      <c r="X662" s="78"/>
      <c r="Y662" s="78"/>
      <c r="Z662" s="78"/>
    </row>
    <row r="663" spans="2:26" ht="15.75" customHeight="1" x14ac:dyDescent="0.25">
      <c r="B663" s="78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  <c r="S663" s="78"/>
      <c r="T663" s="78"/>
      <c r="U663" s="78"/>
      <c r="V663" s="78"/>
      <c r="W663" s="78"/>
      <c r="X663" s="78"/>
      <c r="Y663" s="78"/>
      <c r="Z663" s="78"/>
    </row>
    <row r="664" spans="2:26" ht="15.75" customHeight="1" x14ac:dyDescent="0.25">
      <c r="B664" s="78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  <c r="S664" s="78"/>
      <c r="T664" s="78"/>
      <c r="U664" s="78"/>
      <c r="V664" s="78"/>
      <c r="W664" s="78"/>
      <c r="X664" s="78"/>
      <c r="Y664" s="78"/>
      <c r="Z664" s="78"/>
    </row>
    <row r="665" spans="2:26" ht="15.75" customHeight="1" x14ac:dyDescent="0.25">
      <c r="B665" s="78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8"/>
      <c r="T665" s="78"/>
      <c r="U665" s="78"/>
      <c r="V665" s="78"/>
      <c r="W665" s="78"/>
      <c r="X665" s="78"/>
      <c r="Y665" s="78"/>
      <c r="Z665" s="78"/>
    </row>
    <row r="666" spans="2:26" ht="15.75" customHeight="1" x14ac:dyDescent="0.25">
      <c r="B666" s="78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  <c r="S666" s="78"/>
      <c r="T666" s="78"/>
      <c r="U666" s="78"/>
      <c r="V666" s="78"/>
      <c r="W666" s="78"/>
      <c r="X666" s="78"/>
      <c r="Y666" s="78"/>
      <c r="Z666" s="78"/>
    </row>
    <row r="667" spans="2:26" ht="15.75" customHeight="1" x14ac:dyDescent="0.25">
      <c r="B667" s="78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  <c r="S667" s="78"/>
      <c r="T667" s="78"/>
      <c r="U667" s="78"/>
      <c r="V667" s="78"/>
      <c r="W667" s="78"/>
      <c r="X667" s="78"/>
      <c r="Y667" s="78"/>
      <c r="Z667" s="78"/>
    </row>
    <row r="668" spans="2:26" ht="15.75" customHeight="1" x14ac:dyDescent="0.25">
      <c r="B668" s="78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  <c r="S668" s="78"/>
      <c r="T668" s="78"/>
      <c r="U668" s="78"/>
      <c r="V668" s="78"/>
      <c r="W668" s="78"/>
      <c r="X668" s="78"/>
      <c r="Y668" s="78"/>
      <c r="Z668" s="78"/>
    </row>
    <row r="669" spans="2:26" ht="15.75" customHeight="1" x14ac:dyDescent="0.25">
      <c r="B669" s="78"/>
      <c r="C669" s="78"/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  <c r="Z669" s="78"/>
    </row>
    <row r="670" spans="2:26" ht="15.75" customHeight="1" x14ac:dyDescent="0.25">
      <c r="B670" s="78"/>
      <c r="C670" s="78"/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  <c r="Z670" s="78"/>
    </row>
    <row r="671" spans="2:26" ht="15.75" customHeight="1" x14ac:dyDescent="0.25">
      <c r="B671" s="78"/>
      <c r="C671" s="78"/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  <c r="Z671" s="78"/>
    </row>
    <row r="672" spans="2:26" ht="15.75" customHeight="1" x14ac:dyDescent="0.25">
      <c r="B672" s="78"/>
      <c r="C672" s="78"/>
      <c r="D672" s="78"/>
      <c r="E672" s="78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  <c r="Z672" s="78"/>
    </row>
    <row r="673" spans="2:26" ht="15.75" customHeight="1" x14ac:dyDescent="0.25">
      <c r="B673" s="78"/>
      <c r="C673" s="78"/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  <c r="Z673" s="78"/>
    </row>
    <row r="674" spans="2:26" ht="15.75" customHeight="1" x14ac:dyDescent="0.25">
      <c r="B674" s="78"/>
      <c r="C674" s="78"/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  <c r="Z674" s="78"/>
    </row>
    <row r="675" spans="2:26" ht="15.75" customHeight="1" x14ac:dyDescent="0.25">
      <c r="B675" s="78"/>
      <c r="C675" s="78"/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</row>
    <row r="676" spans="2:26" ht="15.75" customHeight="1" x14ac:dyDescent="0.25">
      <c r="B676" s="78"/>
      <c r="C676" s="78"/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  <c r="Z676" s="78"/>
    </row>
    <row r="677" spans="2:26" ht="15.75" customHeight="1" x14ac:dyDescent="0.25">
      <c r="B677" s="78"/>
      <c r="C677" s="78"/>
      <c r="D677" s="78"/>
      <c r="E677" s="78"/>
      <c r="F677" s="78"/>
      <c r="G677" s="78"/>
      <c r="H677" s="78"/>
      <c r="I677" s="78"/>
      <c r="J677" s="78"/>
      <c r="K677" s="78"/>
      <c r="L677" s="78"/>
      <c r="M677" s="78"/>
      <c r="N677" s="78"/>
      <c r="O677" s="78"/>
      <c r="P677" s="78"/>
      <c r="Q677" s="78"/>
      <c r="R677" s="78"/>
      <c r="S677" s="78"/>
      <c r="T677" s="78"/>
      <c r="U677" s="78"/>
      <c r="V677" s="78"/>
      <c r="W677" s="78"/>
      <c r="X677" s="78"/>
      <c r="Y677" s="78"/>
      <c r="Z677" s="78"/>
    </row>
    <row r="678" spans="2:26" ht="15.75" customHeight="1" x14ac:dyDescent="0.25">
      <c r="B678" s="78"/>
      <c r="C678" s="78"/>
      <c r="D678" s="78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  <c r="Z678" s="78"/>
    </row>
    <row r="679" spans="2:26" ht="15.75" customHeight="1" x14ac:dyDescent="0.25">
      <c r="B679" s="78"/>
      <c r="C679" s="78"/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  <c r="Z679" s="78"/>
    </row>
    <row r="680" spans="2:26" ht="15.75" customHeight="1" x14ac:dyDescent="0.25">
      <c r="B680" s="78"/>
      <c r="C680" s="78"/>
      <c r="D680" s="78"/>
      <c r="E680" s="78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  <c r="Z680" s="78"/>
    </row>
    <row r="681" spans="2:26" ht="15.75" customHeight="1" x14ac:dyDescent="0.25">
      <c r="B681" s="78"/>
      <c r="C681" s="78"/>
      <c r="D681" s="78"/>
      <c r="E681" s="78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  <c r="Z681" s="78"/>
    </row>
    <row r="682" spans="2:26" ht="15.75" customHeight="1" x14ac:dyDescent="0.25">
      <c r="B682" s="78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  <c r="Z682" s="78"/>
    </row>
    <row r="683" spans="2:26" ht="15.75" customHeight="1" x14ac:dyDescent="0.25">
      <c r="B683" s="78"/>
      <c r="C683" s="78"/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  <c r="Z683" s="78"/>
    </row>
    <row r="684" spans="2:26" ht="15.75" customHeight="1" x14ac:dyDescent="0.25">
      <c r="B684" s="78"/>
      <c r="C684" s="78"/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  <c r="Z684" s="78"/>
    </row>
    <row r="685" spans="2:26" ht="15.75" customHeight="1" x14ac:dyDescent="0.25">
      <c r="B685" s="78"/>
      <c r="C685" s="78"/>
      <c r="D685" s="78"/>
      <c r="E685" s="78"/>
      <c r="F685" s="78"/>
      <c r="G685" s="78"/>
      <c r="H685" s="78"/>
      <c r="I685" s="78"/>
      <c r="J685" s="78"/>
      <c r="K685" s="78"/>
      <c r="L685" s="78"/>
      <c r="M685" s="78"/>
      <c r="N685" s="78"/>
      <c r="O685" s="78"/>
      <c r="P685" s="78"/>
      <c r="Q685" s="78"/>
      <c r="R685" s="78"/>
      <c r="S685" s="78"/>
      <c r="T685" s="78"/>
      <c r="U685" s="78"/>
      <c r="V685" s="78"/>
      <c r="W685" s="78"/>
      <c r="X685" s="78"/>
      <c r="Y685" s="78"/>
      <c r="Z685" s="78"/>
    </row>
    <row r="686" spans="2:26" ht="15.75" customHeight="1" x14ac:dyDescent="0.25">
      <c r="B686" s="78"/>
      <c r="C686" s="78"/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  <c r="Z686" s="78"/>
    </row>
    <row r="687" spans="2:26" ht="15.75" customHeight="1" x14ac:dyDescent="0.25">
      <c r="B687" s="78"/>
      <c r="C687" s="78"/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  <c r="Z687" s="78"/>
    </row>
    <row r="688" spans="2:26" ht="15.75" customHeight="1" x14ac:dyDescent="0.25">
      <c r="B688" s="78"/>
      <c r="C688" s="78"/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  <c r="Z688" s="78"/>
    </row>
    <row r="689" spans="2:26" ht="15.75" customHeight="1" x14ac:dyDescent="0.25">
      <c r="B689" s="78"/>
      <c r="C689" s="78"/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  <c r="Z689" s="78"/>
    </row>
    <row r="690" spans="2:26" ht="15.75" customHeight="1" x14ac:dyDescent="0.25">
      <c r="B690" s="78"/>
      <c r="C690" s="78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  <c r="Z690" s="78"/>
    </row>
    <row r="691" spans="2:26" ht="15.75" customHeight="1" x14ac:dyDescent="0.25">
      <c r="B691" s="78"/>
      <c r="C691" s="78"/>
      <c r="D691" s="78"/>
      <c r="E691" s="78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  <c r="Z691" s="78"/>
    </row>
    <row r="692" spans="2:26" ht="15.75" customHeight="1" x14ac:dyDescent="0.25">
      <c r="B692" s="78"/>
      <c r="C692" s="78"/>
      <c r="D692" s="78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  <c r="Z692" s="78"/>
    </row>
    <row r="693" spans="2:26" ht="15.75" customHeight="1" x14ac:dyDescent="0.25">
      <c r="B693" s="78"/>
      <c r="C693" s="78"/>
      <c r="D693" s="78"/>
      <c r="E693" s="78"/>
      <c r="F693" s="78"/>
      <c r="G693" s="78"/>
      <c r="H693" s="78"/>
      <c r="I693" s="78"/>
      <c r="J693" s="78"/>
      <c r="K693" s="78"/>
      <c r="L693" s="78"/>
      <c r="M693" s="78"/>
      <c r="N693" s="78"/>
      <c r="O693" s="78"/>
      <c r="P693" s="78"/>
      <c r="Q693" s="78"/>
      <c r="R693" s="78"/>
      <c r="S693" s="78"/>
      <c r="T693" s="78"/>
      <c r="U693" s="78"/>
      <c r="V693" s="78"/>
      <c r="W693" s="78"/>
      <c r="X693" s="78"/>
      <c r="Y693" s="78"/>
      <c r="Z693" s="78"/>
    </row>
    <row r="694" spans="2:26" ht="15.75" customHeight="1" x14ac:dyDescent="0.25">
      <c r="B694" s="78"/>
      <c r="C694" s="78"/>
      <c r="D694" s="78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8"/>
      <c r="P694" s="78"/>
      <c r="Q694" s="78"/>
      <c r="R694" s="78"/>
      <c r="S694" s="78"/>
      <c r="T694" s="78"/>
      <c r="U694" s="78"/>
      <c r="V694" s="78"/>
      <c r="W694" s="78"/>
      <c r="X694" s="78"/>
      <c r="Y694" s="78"/>
      <c r="Z694" s="78"/>
    </row>
    <row r="695" spans="2:26" ht="15.75" customHeight="1" x14ac:dyDescent="0.25">
      <c r="B695" s="78"/>
      <c r="C695" s="78"/>
      <c r="D695" s="78"/>
      <c r="E695" s="78"/>
      <c r="F695" s="78"/>
      <c r="G695" s="78"/>
      <c r="H695" s="78"/>
      <c r="I695" s="78"/>
      <c r="J695" s="78"/>
      <c r="K695" s="78"/>
      <c r="L695" s="78"/>
      <c r="M695" s="78"/>
      <c r="N695" s="78"/>
      <c r="O695" s="78"/>
      <c r="P695" s="78"/>
      <c r="Q695" s="78"/>
      <c r="R695" s="78"/>
      <c r="S695" s="78"/>
      <c r="T695" s="78"/>
      <c r="U695" s="78"/>
      <c r="V695" s="78"/>
      <c r="W695" s="78"/>
      <c r="X695" s="78"/>
      <c r="Y695" s="78"/>
      <c r="Z695" s="78"/>
    </row>
    <row r="696" spans="2:26" ht="15.75" customHeight="1" x14ac:dyDescent="0.25">
      <c r="B696" s="78"/>
      <c r="C696" s="78"/>
      <c r="D696" s="78"/>
      <c r="E696" s="78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78"/>
      <c r="Q696" s="78"/>
      <c r="R696" s="78"/>
      <c r="S696" s="78"/>
      <c r="T696" s="78"/>
      <c r="U696" s="78"/>
      <c r="V696" s="78"/>
      <c r="W696" s="78"/>
      <c r="X696" s="78"/>
      <c r="Y696" s="78"/>
      <c r="Z696" s="78"/>
    </row>
    <row r="697" spans="2:26" ht="15.75" customHeight="1" x14ac:dyDescent="0.25">
      <c r="B697" s="78"/>
      <c r="C697" s="78"/>
      <c r="D697" s="78"/>
      <c r="E697" s="78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78"/>
      <c r="Q697" s="78"/>
      <c r="R697" s="78"/>
      <c r="S697" s="78"/>
      <c r="T697" s="78"/>
      <c r="U697" s="78"/>
      <c r="V697" s="78"/>
      <c r="W697" s="78"/>
      <c r="X697" s="78"/>
      <c r="Y697" s="78"/>
      <c r="Z697" s="78"/>
    </row>
    <row r="698" spans="2:26" ht="15.75" customHeight="1" x14ac:dyDescent="0.25">
      <c r="B698" s="78"/>
      <c r="C698" s="78"/>
      <c r="D698" s="78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78"/>
      <c r="Q698" s="78"/>
      <c r="R698" s="78"/>
      <c r="S698" s="78"/>
      <c r="T698" s="78"/>
      <c r="U698" s="78"/>
      <c r="V698" s="78"/>
      <c r="W698" s="78"/>
      <c r="X698" s="78"/>
      <c r="Y698" s="78"/>
      <c r="Z698" s="78"/>
    </row>
    <row r="699" spans="2:26" ht="15.75" customHeight="1" x14ac:dyDescent="0.25">
      <c r="B699" s="78"/>
      <c r="C699" s="78"/>
      <c r="D699" s="78"/>
      <c r="E699" s="78"/>
      <c r="F699" s="78"/>
      <c r="G699" s="78"/>
      <c r="H699" s="78"/>
      <c r="I699" s="78"/>
      <c r="J699" s="78"/>
      <c r="K699" s="78"/>
      <c r="L699" s="78"/>
      <c r="M699" s="78"/>
      <c r="N699" s="78"/>
      <c r="O699" s="78"/>
      <c r="P699" s="78"/>
      <c r="Q699" s="78"/>
      <c r="R699" s="78"/>
      <c r="S699" s="78"/>
      <c r="T699" s="78"/>
      <c r="U699" s="78"/>
      <c r="V699" s="78"/>
      <c r="W699" s="78"/>
      <c r="X699" s="78"/>
      <c r="Y699" s="78"/>
      <c r="Z699" s="78"/>
    </row>
    <row r="700" spans="2:26" ht="15.75" customHeight="1" x14ac:dyDescent="0.25">
      <c r="B700" s="78"/>
      <c r="C700" s="78"/>
      <c r="D700" s="78"/>
      <c r="E700" s="78"/>
      <c r="F700" s="78"/>
      <c r="G700" s="78"/>
      <c r="H700" s="78"/>
      <c r="I700" s="78"/>
      <c r="J700" s="78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  <c r="Z700" s="78"/>
    </row>
    <row r="701" spans="2:26" ht="15.75" customHeight="1" x14ac:dyDescent="0.25">
      <c r="B701" s="78"/>
      <c r="C701" s="78"/>
      <c r="D701" s="78"/>
      <c r="E701" s="78"/>
      <c r="F701" s="78"/>
      <c r="G701" s="78"/>
      <c r="H701" s="78"/>
      <c r="I701" s="78"/>
      <c r="J701" s="78"/>
      <c r="K701" s="78"/>
      <c r="L701" s="78"/>
      <c r="M701" s="78"/>
      <c r="N701" s="78"/>
      <c r="O701" s="78"/>
      <c r="P701" s="78"/>
      <c r="Q701" s="78"/>
      <c r="R701" s="78"/>
      <c r="S701" s="78"/>
      <c r="T701" s="78"/>
      <c r="U701" s="78"/>
      <c r="V701" s="78"/>
      <c r="W701" s="78"/>
      <c r="X701" s="78"/>
      <c r="Y701" s="78"/>
      <c r="Z701" s="78"/>
    </row>
    <row r="702" spans="2:26" ht="15.75" customHeight="1" x14ac:dyDescent="0.25">
      <c r="B702" s="78"/>
      <c r="C702" s="78"/>
      <c r="D702" s="78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8"/>
      <c r="P702" s="78"/>
      <c r="Q702" s="78"/>
      <c r="R702" s="78"/>
      <c r="S702" s="78"/>
      <c r="T702" s="78"/>
      <c r="U702" s="78"/>
      <c r="V702" s="78"/>
      <c r="W702" s="78"/>
      <c r="X702" s="78"/>
      <c r="Y702" s="78"/>
      <c r="Z702" s="78"/>
    </row>
    <row r="703" spans="2:26" ht="15.75" customHeight="1" x14ac:dyDescent="0.25">
      <c r="B703" s="78"/>
      <c r="C703" s="78"/>
      <c r="D703" s="78"/>
      <c r="E703" s="78"/>
      <c r="F703" s="78"/>
      <c r="G703" s="78"/>
      <c r="H703" s="78"/>
      <c r="I703" s="78"/>
      <c r="J703" s="78"/>
      <c r="K703" s="78"/>
      <c r="L703" s="78"/>
      <c r="M703" s="78"/>
      <c r="N703" s="78"/>
      <c r="O703" s="78"/>
      <c r="P703" s="78"/>
      <c r="Q703" s="78"/>
      <c r="R703" s="78"/>
      <c r="S703" s="78"/>
      <c r="T703" s="78"/>
      <c r="U703" s="78"/>
      <c r="V703" s="78"/>
      <c r="W703" s="78"/>
      <c r="X703" s="78"/>
      <c r="Y703" s="78"/>
      <c r="Z703" s="78"/>
    </row>
    <row r="704" spans="2:26" ht="15.75" customHeight="1" x14ac:dyDescent="0.25">
      <c r="B704" s="78"/>
      <c r="C704" s="78"/>
      <c r="D704" s="78"/>
      <c r="E704" s="78"/>
      <c r="F704" s="78"/>
      <c r="G704" s="78"/>
      <c r="H704" s="78"/>
      <c r="I704" s="78"/>
      <c r="J704" s="78"/>
      <c r="K704" s="78"/>
      <c r="L704" s="78"/>
      <c r="M704" s="78"/>
      <c r="N704" s="78"/>
      <c r="O704" s="78"/>
      <c r="P704" s="78"/>
      <c r="Q704" s="78"/>
      <c r="R704" s="78"/>
      <c r="S704" s="78"/>
      <c r="T704" s="78"/>
      <c r="U704" s="78"/>
      <c r="V704" s="78"/>
      <c r="W704" s="78"/>
      <c r="X704" s="78"/>
      <c r="Y704" s="78"/>
      <c r="Z704" s="78"/>
    </row>
    <row r="705" spans="2:26" ht="15.75" customHeight="1" x14ac:dyDescent="0.25">
      <c r="B705" s="78"/>
      <c r="C705" s="78"/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78"/>
      <c r="Q705" s="78"/>
      <c r="R705" s="78"/>
      <c r="S705" s="78"/>
      <c r="T705" s="78"/>
      <c r="U705" s="78"/>
      <c r="V705" s="78"/>
      <c r="W705" s="78"/>
      <c r="X705" s="78"/>
      <c r="Y705" s="78"/>
      <c r="Z705" s="78"/>
    </row>
    <row r="706" spans="2:26" ht="15.75" customHeight="1" x14ac:dyDescent="0.25">
      <c r="B706" s="78"/>
      <c r="C706" s="78"/>
      <c r="D706" s="78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78"/>
      <c r="Q706" s="78"/>
      <c r="R706" s="78"/>
      <c r="S706" s="78"/>
      <c r="T706" s="78"/>
      <c r="U706" s="78"/>
      <c r="V706" s="78"/>
      <c r="W706" s="78"/>
      <c r="X706" s="78"/>
      <c r="Y706" s="78"/>
      <c r="Z706" s="78"/>
    </row>
    <row r="707" spans="2:26" ht="15.75" customHeight="1" x14ac:dyDescent="0.25">
      <c r="B707" s="78"/>
      <c r="C707" s="78"/>
      <c r="D707" s="78"/>
      <c r="E707" s="78"/>
      <c r="F707" s="78"/>
      <c r="G707" s="78"/>
      <c r="H707" s="78"/>
      <c r="I707" s="78"/>
      <c r="J707" s="78"/>
      <c r="K707" s="78"/>
      <c r="L707" s="78"/>
      <c r="M707" s="78"/>
      <c r="N707" s="78"/>
      <c r="O707" s="78"/>
      <c r="P707" s="78"/>
      <c r="Q707" s="78"/>
      <c r="R707" s="78"/>
      <c r="S707" s="78"/>
      <c r="T707" s="78"/>
      <c r="U707" s="78"/>
      <c r="V707" s="78"/>
      <c r="W707" s="78"/>
      <c r="X707" s="78"/>
      <c r="Y707" s="78"/>
      <c r="Z707" s="78"/>
    </row>
    <row r="708" spans="2:26" ht="15.75" customHeight="1" x14ac:dyDescent="0.25">
      <c r="B708" s="78"/>
      <c r="C708" s="78"/>
      <c r="D708" s="78"/>
      <c r="E708" s="78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  <c r="Z708" s="78"/>
    </row>
    <row r="709" spans="2:26" ht="15.75" customHeight="1" x14ac:dyDescent="0.25">
      <c r="B709" s="78"/>
      <c r="C709" s="78"/>
      <c r="D709" s="78"/>
      <c r="E709" s="78"/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  <c r="Z709" s="78"/>
    </row>
    <row r="710" spans="2:26" ht="15.75" customHeight="1" x14ac:dyDescent="0.25">
      <c r="B710" s="78"/>
      <c r="C710" s="78"/>
      <c r="D710" s="78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78"/>
      <c r="Q710" s="78"/>
      <c r="R710" s="78"/>
      <c r="S710" s="78"/>
      <c r="T710" s="78"/>
      <c r="U710" s="78"/>
      <c r="V710" s="78"/>
      <c r="W710" s="78"/>
      <c r="X710" s="78"/>
      <c r="Y710" s="78"/>
      <c r="Z710" s="78"/>
    </row>
    <row r="711" spans="2:26" ht="15.75" customHeight="1" x14ac:dyDescent="0.25">
      <c r="B711" s="78"/>
      <c r="C711" s="78"/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8"/>
      <c r="O711" s="78"/>
      <c r="P711" s="78"/>
      <c r="Q711" s="78"/>
      <c r="R711" s="78"/>
      <c r="S711" s="78"/>
      <c r="T711" s="78"/>
      <c r="U711" s="78"/>
      <c r="V711" s="78"/>
      <c r="W711" s="78"/>
      <c r="X711" s="78"/>
      <c r="Y711" s="78"/>
      <c r="Z711" s="78"/>
    </row>
    <row r="712" spans="2:26" ht="15.75" customHeight="1" x14ac:dyDescent="0.25">
      <c r="B712" s="78"/>
      <c r="C712" s="78"/>
      <c r="D712" s="78"/>
      <c r="E712" s="78"/>
      <c r="F712" s="78"/>
      <c r="G712" s="78"/>
      <c r="H712" s="78"/>
      <c r="I712" s="78"/>
      <c r="J712" s="78"/>
      <c r="K712" s="78"/>
      <c r="L712" s="78"/>
      <c r="M712" s="78"/>
      <c r="N712" s="78"/>
      <c r="O712" s="78"/>
      <c r="P712" s="78"/>
      <c r="Q712" s="78"/>
      <c r="R712" s="78"/>
      <c r="S712" s="78"/>
      <c r="T712" s="78"/>
      <c r="U712" s="78"/>
      <c r="V712" s="78"/>
      <c r="W712" s="78"/>
      <c r="X712" s="78"/>
      <c r="Y712" s="78"/>
      <c r="Z712" s="78"/>
    </row>
    <row r="713" spans="2:26" ht="15.75" customHeight="1" x14ac:dyDescent="0.25">
      <c r="B713" s="78"/>
      <c r="C713" s="78"/>
      <c r="D713" s="78"/>
      <c r="E713" s="78"/>
      <c r="F713" s="78"/>
      <c r="G713" s="78"/>
      <c r="H713" s="78"/>
      <c r="I713" s="78"/>
      <c r="J713" s="78"/>
      <c r="K713" s="78"/>
      <c r="L713" s="78"/>
      <c r="M713" s="78"/>
      <c r="N713" s="78"/>
      <c r="O713" s="78"/>
      <c r="P713" s="78"/>
      <c r="Q713" s="78"/>
      <c r="R713" s="78"/>
      <c r="S713" s="78"/>
      <c r="T713" s="78"/>
      <c r="U713" s="78"/>
      <c r="V713" s="78"/>
      <c r="W713" s="78"/>
      <c r="X713" s="78"/>
      <c r="Y713" s="78"/>
      <c r="Z713" s="78"/>
    </row>
    <row r="714" spans="2:26" ht="15.75" customHeight="1" x14ac:dyDescent="0.25">
      <c r="B714" s="78"/>
      <c r="C714" s="78"/>
      <c r="D714" s="78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8"/>
      <c r="P714" s="78"/>
      <c r="Q714" s="78"/>
      <c r="R714" s="78"/>
      <c r="S714" s="78"/>
      <c r="T714" s="78"/>
      <c r="U714" s="78"/>
      <c r="V714" s="78"/>
      <c r="W714" s="78"/>
      <c r="X714" s="78"/>
      <c r="Y714" s="78"/>
      <c r="Z714" s="78"/>
    </row>
    <row r="715" spans="2:26" ht="15.75" customHeight="1" x14ac:dyDescent="0.25">
      <c r="B715" s="78"/>
      <c r="C715" s="78"/>
      <c r="D715" s="78"/>
      <c r="E715" s="78"/>
      <c r="F715" s="78"/>
      <c r="G715" s="78"/>
      <c r="H715" s="78"/>
      <c r="I715" s="78"/>
      <c r="J715" s="78"/>
      <c r="K715" s="78"/>
      <c r="L715" s="78"/>
      <c r="M715" s="78"/>
      <c r="N715" s="78"/>
      <c r="O715" s="78"/>
      <c r="P715" s="78"/>
      <c r="Q715" s="78"/>
      <c r="R715" s="78"/>
      <c r="S715" s="78"/>
      <c r="T715" s="78"/>
      <c r="U715" s="78"/>
      <c r="V715" s="78"/>
      <c r="W715" s="78"/>
      <c r="X715" s="78"/>
      <c r="Y715" s="78"/>
      <c r="Z715" s="78"/>
    </row>
    <row r="716" spans="2:26" ht="15.75" customHeight="1" x14ac:dyDescent="0.25">
      <c r="B716" s="78"/>
      <c r="C716" s="78"/>
      <c r="D716" s="78"/>
      <c r="E716" s="78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78"/>
      <c r="Q716" s="78"/>
      <c r="R716" s="78"/>
      <c r="S716" s="78"/>
      <c r="T716" s="78"/>
      <c r="U716" s="78"/>
      <c r="V716" s="78"/>
      <c r="W716" s="78"/>
      <c r="X716" s="78"/>
      <c r="Y716" s="78"/>
      <c r="Z716" s="78"/>
    </row>
    <row r="717" spans="2:26" ht="15.75" customHeight="1" x14ac:dyDescent="0.25">
      <c r="B717" s="78"/>
      <c r="C717" s="78"/>
      <c r="D717" s="78"/>
      <c r="E717" s="78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78"/>
      <c r="Q717" s="78"/>
      <c r="R717" s="78"/>
      <c r="S717" s="78"/>
      <c r="T717" s="78"/>
      <c r="U717" s="78"/>
      <c r="V717" s="78"/>
      <c r="W717" s="78"/>
      <c r="X717" s="78"/>
      <c r="Y717" s="78"/>
      <c r="Z717" s="78"/>
    </row>
    <row r="718" spans="2:26" ht="15.75" customHeight="1" x14ac:dyDescent="0.25">
      <c r="B718" s="78"/>
      <c r="C718" s="78"/>
      <c r="D718" s="78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  <c r="Z718" s="78"/>
    </row>
    <row r="719" spans="2:26" ht="15.75" customHeight="1" x14ac:dyDescent="0.25">
      <c r="B719" s="78"/>
      <c r="C719" s="78"/>
      <c r="D719" s="78"/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  <c r="Q719" s="78"/>
      <c r="R719" s="78"/>
      <c r="S719" s="78"/>
      <c r="T719" s="78"/>
      <c r="U719" s="78"/>
      <c r="V719" s="78"/>
      <c r="W719" s="78"/>
      <c r="X719" s="78"/>
      <c r="Y719" s="78"/>
      <c r="Z719" s="78"/>
    </row>
    <row r="720" spans="2:26" ht="15.75" customHeight="1" x14ac:dyDescent="0.25">
      <c r="B720" s="78"/>
      <c r="C720" s="78"/>
      <c r="D720" s="78"/>
      <c r="E720" s="78"/>
      <c r="F720" s="78"/>
      <c r="G720" s="78"/>
      <c r="H720" s="78"/>
      <c r="I720" s="78"/>
      <c r="J720" s="78"/>
      <c r="K720" s="78"/>
      <c r="L720" s="78"/>
      <c r="M720" s="78"/>
      <c r="N720" s="78"/>
      <c r="O720" s="78"/>
      <c r="P720" s="78"/>
      <c r="Q720" s="78"/>
      <c r="R720" s="78"/>
      <c r="S720" s="78"/>
      <c r="T720" s="78"/>
      <c r="U720" s="78"/>
      <c r="V720" s="78"/>
      <c r="W720" s="78"/>
      <c r="X720" s="78"/>
      <c r="Y720" s="78"/>
      <c r="Z720" s="78"/>
    </row>
    <row r="721" spans="2:26" ht="15.75" customHeight="1" x14ac:dyDescent="0.25">
      <c r="B721" s="78"/>
      <c r="C721" s="78"/>
      <c r="D721" s="78"/>
      <c r="E721" s="78"/>
      <c r="F721" s="78"/>
      <c r="G721" s="78"/>
      <c r="H721" s="78"/>
      <c r="I721" s="78"/>
      <c r="J721" s="78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  <c r="Z721" s="78"/>
    </row>
    <row r="722" spans="2:26" ht="15.75" customHeight="1" x14ac:dyDescent="0.25">
      <c r="B722" s="78"/>
      <c r="C722" s="78"/>
      <c r="D722" s="78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  <c r="Z722" s="78"/>
    </row>
    <row r="723" spans="2:26" ht="15.75" customHeight="1" x14ac:dyDescent="0.25">
      <c r="B723" s="78"/>
      <c r="C723" s="78"/>
      <c r="D723" s="78"/>
      <c r="E723" s="78"/>
      <c r="F723" s="78"/>
      <c r="G723" s="78"/>
      <c r="H723" s="78"/>
      <c r="I723" s="78"/>
      <c r="J723" s="78"/>
      <c r="K723" s="78"/>
      <c r="L723" s="78"/>
      <c r="M723" s="78"/>
      <c r="N723" s="78"/>
      <c r="O723" s="78"/>
      <c r="P723" s="78"/>
      <c r="Q723" s="78"/>
      <c r="R723" s="78"/>
      <c r="S723" s="78"/>
      <c r="T723" s="78"/>
      <c r="U723" s="78"/>
      <c r="V723" s="78"/>
      <c r="W723" s="78"/>
      <c r="X723" s="78"/>
      <c r="Y723" s="78"/>
      <c r="Z723" s="78"/>
    </row>
    <row r="724" spans="2:26" ht="15.75" customHeight="1" x14ac:dyDescent="0.25">
      <c r="B724" s="78"/>
      <c r="C724" s="78"/>
      <c r="D724" s="78"/>
      <c r="E724" s="78"/>
      <c r="F724" s="78"/>
      <c r="G724" s="78"/>
      <c r="H724" s="78"/>
      <c r="I724" s="78"/>
      <c r="J724" s="78"/>
      <c r="K724" s="78"/>
      <c r="L724" s="78"/>
      <c r="M724" s="78"/>
      <c r="N724" s="78"/>
      <c r="O724" s="78"/>
      <c r="P724" s="78"/>
      <c r="Q724" s="78"/>
      <c r="R724" s="78"/>
      <c r="S724" s="78"/>
      <c r="T724" s="78"/>
      <c r="U724" s="78"/>
      <c r="V724" s="78"/>
      <c r="W724" s="78"/>
      <c r="X724" s="78"/>
      <c r="Y724" s="78"/>
      <c r="Z724" s="78"/>
    </row>
    <row r="725" spans="2:26" ht="15.75" customHeight="1" x14ac:dyDescent="0.25">
      <c r="B725" s="78"/>
      <c r="C725" s="78"/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N725" s="78"/>
      <c r="O725" s="78"/>
      <c r="P725" s="78"/>
      <c r="Q725" s="78"/>
      <c r="R725" s="78"/>
      <c r="S725" s="78"/>
      <c r="T725" s="78"/>
      <c r="U725" s="78"/>
      <c r="V725" s="78"/>
      <c r="W725" s="78"/>
      <c r="X725" s="78"/>
      <c r="Y725" s="78"/>
      <c r="Z725" s="78"/>
    </row>
    <row r="726" spans="2:26" ht="15.75" customHeight="1" x14ac:dyDescent="0.25">
      <c r="B726" s="78"/>
      <c r="C726" s="78"/>
      <c r="D726" s="78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78"/>
      <c r="Q726" s="78"/>
      <c r="R726" s="78"/>
      <c r="S726" s="78"/>
      <c r="T726" s="78"/>
      <c r="U726" s="78"/>
      <c r="V726" s="78"/>
      <c r="W726" s="78"/>
      <c r="X726" s="78"/>
      <c r="Y726" s="78"/>
      <c r="Z726" s="78"/>
    </row>
    <row r="727" spans="2:26" ht="15.75" customHeight="1" x14ac:dyDescent="0.25">
      <c r="B727" s="78"/>
      <c r="C727" s="78"/>
      <c r="D727" s="78"/>
      <c r="E727" s="78"/>
      <c r="F727" s="78"/>
      <c r="G727" s="78"/>
      <c r="H727" s="78"/>
      <c r="I727" s="78"/>
      <c r="J727" s="78"/>
      <c r="K727" s="78"/>
      <c r="L727" s="78"/>
      <c r="M727" s="78"/>
      <c r="N727" s="78"/>
      <c r="O727" s="78"/>
      <c r="P727" s="78"/>
      <c r="Q727" s="78"/>
      <c r="R727" s="78"/>
      <c r="S727" s="78"/>
      <c r="T727" s="78"/>
      <c r="U727" s="78"/>
      <c r="V727" s="78"/>
      <c r="W727" s="78"/>
      <c r="X727" s="78"/>
      <c r="Y727" s="78"/>
      <c r="Z727" s="78"/>
    </row>
    <row r="728" spans="2:26" ht="15.75" customHeight="1" x14ac:dyDescent="0.25">
      <c r="B728" s="78"/>
      <c r="C728" s="78"/>
      <c r="D728" s="78"/>
      <c r="E728" s="78"/>
      <c r="F728" s="78"/>
      <c r="G728" s="78"/>
      <c r="H728" s="78"/>
      <c r="I728" s="78"/>
      <c r="J728" s="78"/>
      <c r="K728" s="78"/>
      <c r="L728" s="78"/>
      <c r="M728" s="78"/>
      <c r="N728" s="78"/>
      <c r="O728" s="78"/>
      <c r="P728" s="78"/>
      <c r="Q728" s="78"/>
      <c r="R728" s="78"/>
      <c r="S728" s="78"/>
      <c r="T728" s="78"/>
      <c r="U728" s="78"/>
      <c r="V728" s="78"/>
      <c r="W728" s="78"/>
      <c r="X728" s="78"/>
      <c r="Y728" s="78"/>
      <c r="Z728" s="78"/>
    </row>
    <row r="729" spans="2:26" ht="15.75" customHeight="1" x14ac:dyDescent="0.25">
      <c r="B729" s="78"/>
      <c r="C729" s="78"/>
      <c r="D729" s="78"/>
      <c r="E729" s="78"/>
      <c r="F729" s="78"/>
      <c r="G729" s="78"/>
      <c r="H729" s="78"/>
      <c r="I729" s="78"/>
      <c r="J729" s="78"/>
      <c r="K729" s="78"/>
      <c r="L729" s="78"/>
      <c r="M729" s="78"/>
      <c r="N729" s="78"/>
      <c r="O729" s="78"/>
      <c r="P729" s="78"/>
      <c r="Q729" s="78"/>
      <c r="R729" s="78"/>
      <c r="S729" s="78"/>
      <c r="T729" s="78"/>
      <c r="U729" s="78"/>
      <c r="V729" s="78"/>
      <c r="W729" s="78"/>
      <c r="X729" s="78"/>
      <c r="Y729" s="78"/>
      <c r="Z729" s="78"/>
    </row>
    <row r="730" spans="2:26" ht="15.75" customHeight="1" x14ac:dyDescent="0.25">
      <c r="B730" s="78"/>
      <c r="C730" s="78"/>
      <c r="D730" s="78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8"/>
      <c r="P730" s="78"/>
      <c r="Q730" s="78"/>
      <c r="R730" s="78"/>
      <c r="S730" s="78"/>
      <c r="T730" s="78"/>
      <c r="U730" s="78"/>
      <c r="V730" s="78"/>
      <c r="W730" s="78"/>
      <c r="X730" s="78"/>
      <c r="Y730" s="78"/>
      <c r="Z730" s="78"/>
    </row>
    <row r="731" spans="2:26" ht="15.75" customHeight="1" x14ac:dyDescent="0.25">
      <c r="B731" s="78"/>
      <c r="C731" s="78"/>
      <c r="D731" s="78"/>
      <c r="E731" s="78"/>
      <c r="F731" s="78"/>
      <c r="G731" s="78"/>
      <c r="H731" s="78"/>
      <c r="I731" s="78"/>
      <c r="J731" s="78"/>
      <c r="K731" s="78"/>
      <c r="L731" s="78"/>
      <c r="M731" s="78"/>
      <c r="N731" s="78"/>
      <c r="O731" s="78"/>
      <c r="P731" s="78"/>
      <c r="Q731" s="78"/>
      <c r="R731" s="78"/>
      <c r="S731" s="78"/>
      <c r="T731" s="78"/>
      <c r="U731" s="78"/>
      <c r="V731" s="78"/>
      <c r="W731" s="78"/>
      <c r="X731" s="78"/>
      <c r="Y731" s="78"/>
      <c r="Z731" s="78"/>
    </row>
    <row r="732" spans="2:26" ht="15.75" customHeight="1" x14ac:dyDescent="0.25">
      <c r="B732" s="78"/>
      <c r="C732" s="78"/>
      <c r="D732" s="78"/>
      <c r="E732" s="78"/>
      <c r="F732" s="78"/>
      <c r="G732" s="78"/>
      <c r="H732" s="78"/>
      <c r="I732" s="78"/>
      <c r="J732" s="78"/>
      <c r="K732" s="78"/>
      <c r="L732" s="78"/>
      <c r="M732" s="78"/>
      <c r="N732" s="78"/>
      <c r="O732" s="78"/>
      <c r="P732" s="78"/>
      <c r="Q732" s="78"/>
      <c r="R732" s="78"/>
      <c r="S732" s="78"/>
      <c r="T732" s="78"/>
      <c r="U732" s="78"/>
      <c r="V732" s="78"/>
      <c r="W732" s="78"/>
      <c r="X732" s="78"/>
      <c r="Y732" s="78"/>
      <c r="Z732" s="78"/>
    </row>
    <row r="733" spans="2:26" ht="15.75" customHeight="1" x14ac:dyDescent="0.25">
      <c r="B733" s="78"/>
      <c r="C733" s="78"/>
      <c r="D733" s="78"/>
      <c r="E733" s="78"/>
      <c r="F733" s="78"/>
      <c r="G733" s="78"/>
      <c r="H733" s="78"/>
      <c r="I733" s="78"/>
      <c r="J733" s="78"/>
      <c r="K733" s="78"/>
      <c r="L733" s="78"/>
      <c r="M733" s="78"/>
      <c r="N733" s="78"/>
      <c r="O733" s="78"/>
      <c r="P733" s="78"/>
      <c r="Q733" s="78"/>
      <c r="R733" s="78"/>
      <c r="S733" s="78"/>
      <c r="T733" s="78"/>
      <c r="U733" s="78"/>
      <c r="V733" s="78"/>
      <c r="W733" s="78"/>
      <c r="X733" s="78"/>
      <c r="Y733" s="78"/>
      <c r="Z733" s="78"/>
    </row>
    <row r="734" spans="2:26" ht="15.75" customHeight="1" x14ac:dyDescent="0.25">
      <c r="B734" s="78"/>
      <c r="C734" s="78"/>
      <c r="D734" s="78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8"/>
      <c r="P734" s="78"/>
      <c r="Q734" s="78"/>
      <c r="R734" s="78"/>
      <c r="S734" s="78"/>
      <c r="T734" s="78"/>
      <c r="U734" s="78"/>
      <c r="V734" s="78"/>
      <c r="W734" s="78"/>
      <c r="X734" s="78"/>
      <c r="Y734" s="78"/>
      <c r="Z734" s="78"/>
    </row>
    <row r="735" spans="2:26" ht="15.75" customHeight="1" x14ac:dyDescent="0.25">
      <c r="B735" s="78"/>
      <c r="C735" s="78"/>
      <c r="D735" s="78"/>
      <c r="E735" s="78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78"/>
      <c r="Q735" s="78"/>
      <c r="R735" s="78"/>
      <c r="S735" s="78"/>
      <c r="T735" s="78"/>
      <c r="U735" s="78"/>
      <c r="V735" s="78"/>
      <c r="W735" s="78"/>
      <c r="X735" s="78"/>
      <c r="Y735" s="78"/>
      <c r="Z735" s="78"/>
    </row>
    <row r="736" spans="2:26" ht="15.75" customHeight="1" x14ac:dyDescent="0.25">
      <c r="B736" s="78"/>
      <c r="C736" s="78"/>
      <c r="D736" s="78"/>
      <c r="E736" s="78"/>
      <c r="F736" s="78"/>
      <c r="G736" s="78"/>
      <c r="H736" s="78"/>
      <c r="I736" s="78"/>
      <c r="J736" s="78"/>
      <c r="K736" s="78"/>
      <c r="L736" s="78"/>
      <c r="M736" s="78"/>
      <c r="N736" s="78"/>
      <c r="O736" s="78"/>
      <c r="P736" s="78"/>
      <c r="Q736" s="78"/>
      <c r="R736" s="78"/>
      <c r="S736" s="78"/>
      <c r="T736" s="78"/>
      <c r="U736" s="78"/>
      <c r="V736" s="78"/>
      <c r="W736" s="78"/>
      <c r="X736" s="78"/>
      <c r="Y736" s="78"/>
      <c r="Z736" s="78"/>
    </row>
    <row r="737" spans="2:26" ht="15.75" customHeight="1" x14ac:dyDescent="0.25">
      <c r="B737" s="78"/>
      <c r="C737" s="78"/>
      <c r="D737" s="78"/>
      <c r="E737" s="78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  <c r="Z737" s="78"/>
    </row>
    <row r="738" spans="2:26" ht="15.75" customHeight="1" x14ac:dyDescent="0.25">
      <c r="B738" s="78"/>
      <c r="C738" s="78"/>
      <c r="D738" s="78"/>
      <c r="E738" s="78"/>
      <c r="F738" s="78"/>
      <c r="G738" s="78"/>
      <c r="H738" s="78"/>
      <c r="I738" s="78"/>
      <c r="J738" s="78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  <c r="Z738" s="78"/>
    </row>
    <row r="739" spans="2:26" ht="15.75" customHeight="1" x14ac:dyDescent="0.25">
      <c r="B739" s="78"/>
      <c r="C739" s="78"/>
      <c r="D739" s="78"/>
      <c r="E739" s="78"/>
      <c r="F739" s="78"/>
      <c r="G739" s="78"/>
      <c r="H739" s="78"/>
      <c r="I739" s="78"/>
      <c r="J739" s="78"/>
      <c r="K739" s="78"/>
      <c r="L739" s="78"/>
      <c r="M739" s="78"/>
      <c r="N739" s="78"/>
      <c r="O739" s="78"/>
      <c r="P739" s="78"/>
      <c r="Q739" s="78"/>
      <c r="R739" s="78"/>
      <c r="S739" s="78"/>
      <c r="T739" s="78"/>
      <c r="U739" s="78"/>
      <c r="V739" s="78"/>
      <c r="W739" s="78"/>
      <c r="X739" s="78"/>
      <c r="Y739" s="78"/>
      <c r="Z739" s="78"/>
    </row>
    <row r="740" spans="2:26" ht="15.75" customHeight="1" x14ac:dyDescent="0.25">
      <c r="B740" s="78"/>
      <c r="C740" s="78"/>
      <c r="D740" s="78"/>
      <c r="E740" s="78"/>
      <c r="F740" s="78"/>
      <c r="G740" s="78"/>
      <c r="H740" s="78"/>
      <c r="I740" s="78"/>
      <c r="J740" s="78"/>
      <c r="K740" s="78"/>
      <c r="L740" s="78"/>
      <c r="M740" s="78"/>
      <c r="N740" s="78"/>
      <c r="O740" s="78"/>
      <c r="P740" s="78"/>
      <c r="Q740" s="78"/>
      <c r="R740" s="78"/>
      <c r="S740" s="78"/>
      <c r="T740" s="78"/>
      <c r="U740" s="78"/>
      <c r="V740" s="78"/>
      <c r="W740" s="78"/>
      <c r="X740" s="78"/>
      <c r="Y740" s="78"/>
      <c r="Z740" s="78"/>
    </row>
    <row r="741" spans="2:26" ht="15.75" customHeight="1" x14ac:dyDescent="0.25">
      <c r="B741" s="78"/>
      <c r="C741" s="78"/>
      <c r="D741" s="78"/>
      <c r="E741" s="78"/>
      <c r="F741" s="78"/>
      <c r="G741" s="78"/>
      <c r="H741" s="78"/>
      <c r="I741" s="78"/>
      <c r="J741" s="78"/>
      <c r="K741" s="78"/>
      <c r="L741" s="78"/>
      <c r="M741" s="78"/>
      <c r="N741" s="78"/>
      <c r="O741" s="78"/>
      <c r="P741" s="78"/>
      <c r="Q741" s="78"/>
      <c r="R741" s="78"/>
      <c r="S741" s="78"/>
      <c r="T741" s="78"/>
      <c r="U741" s="78"/>
      <c r="V741" s="78"/>
      <c r="W741" s="78"/>
      <c r="X741" s="78"/>
      <c r="Y741" s="78"/>
      <c r="Z741" s="78"/>
    </row>
    <row r="742" spans="2:26" ht="15.75" customHeight="1" x14ac:dyDescent="0.25">
      <c r="B742" s="78"/>
      <c r="C742" s="78"/>
      <c r="D742" s="78"/>
      <c r="E742" s="78"/>
      <c r="F742" s="78"/>
      <c r="G742" s="78"/>
      <c r="H742" s="78"/>
      <c r="I742" s="78"/>
      <c r="J742" s="78"/>
      <c r="K742" s="78"/>
      <c r="L742" s="78"/>
      <c r="M742" s="78"/>
      <c r="N742" s="78"/>
      <c r="O742" s="78"/>
      <c r="P742" s="78"/>
      <c r="Q742" s="78"/>
      <c r="R742" s="78"/>
      <c r="S742" s="78"/>
      <c r="T742" s="78"/>
      <c r="U742" s="78"/>
      <c r="V742" s="78"/>
      <c r="W742" s="78"/>
      <c r="X742" s="78"/>
      <c r="Y742" s="78"/>
      <c r="Z742" s="78"/>
    </row>
    <row r="743" spans="2:26" ht="15.75" customHeight="1" x14ac:dyDescent="0.25">
      <c r="B743" s="78"/>
      <c r="C743" s="78"/>
      <c r="D743" s="78"/>
      <c r="E743" s="78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78"/>
      <c r="Q743" s="78"/>
      <c r="R743" s="78"/>
      <c r="S743" s="78"/>
      <c r="T743" s="78"/>
      <c r="U743" s="78"/>
      <c r="V743" s="78"/>
      <c r="W743" s="78"/>
      <c r="X743" s="78"/>
      <c r="Y743" s="78"/>
      <c r="Z743" s="78"/>
    </row>
    <row r="744" spans="2:26" ht="15.75" customHeight="1" x14ac:dyDescent="0.25">
      <c r="B744" s="78"/>
      <c r="C744" s="78"/>
      <c r="D744" s="78"/>
      <c r="E744" s="78"/>
      <c r="F744" s="78"/>
      <c r="G744" s="78"/>
      <c r="H744" s="78"/>
      <c r="I744" s="78"/>
      <c r="J744" s="78"/>
      <c r="K744" s="78"/>
      <c r="L744" s="78"/>
      <c r="M744" s="78"/>
      <c r="N744" s="78"/>
      <c r="O744" s="78"/>
      <c r="P744" s="78"/>
      <c r="Q744" s="78"/>
      <c r="R744" s="78"/>
      <c r="S744" s="78"/>
      <c r="T744" s="78"/>
      <c r="U744" s="78"/>
      <c r="V744" s="78"/>
      <c r="W744" s="78"/>
      <c r="X744" s="78"/>
      <c r="Y744" s="78"/>
      <c r="Z744" s="78"/>
    </row>
    <row r="745" spans="2:26" ht="15.75" customHeight="1" x14ac:dyDescent="0.25">
      <c r="B745" s="78"/>
      <c r="C745" s="78"/>
      <c r="D745" s="78"/>
      <c r="E745" s="78"/>
      <c r="F745" s="78"/>
      <c r="G745" s="78"/>
      <c r="H745" s="78"/>
      <c r="I745" s="78"/>
      <c r="J745" s="78"/>
      <c r="K745" s="78"/>
      <c r="L745" s="78"/>
      <c r="M745" s="78"/>
      <c r="N745" s="78"/>
      <c r="O745" s="78"/>
      <c r="P745" s="78"/>
      <c r="Q745" s="78"/>
      <c r="R745" s="78"/>
      <c r="S745" s="78"/>
      <c r="T745" s="78"/>
      <c r="U745" s="78"/>
      <c r="V745" s="78"/>
      <c r="W745" s="78"/>
      <c r="X745" s="78"/>
      <c r="Y745" s="78"/>
      <c r="Z745" s="78"/>
    </row>
    <row r="746" spans="2:26" ht="15.75" customHeight="1" x14ac:dyDescent="0.25">
      <c r="B746" s="78"/>
      <c r="C746" s="78"/>
      <c r="D746" s="78"/>
      <c r="E746" s="78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78"/>
      <c r="Q746" s="78"/>
      <c r="R746" s="78"/>
      <c r="S746" s="78"/>
      <c r="T746" s="78"/>
      <c r="U746" s="78"/>
      <c r="V746" s="78"/>
      <c r="W746" s="78"/>
      <c r="X746" s="78"/>
      <c r="Y746" s="78"/>
      <c r="Z746" s="78"/>
    </row>
    <row r="747" spans="2:26" ht="15.75" customHeight="1" x14ac:dyDescent="0.25">
      <c r="B747" s="78"/>
      <c r="C747" s="78"/>
      <c r="D747" s="78"/>
      <c r="E747" s="78"/>
      <c r="F747" s="78"/>
      <c r="G747" s="78"/>
      <c r="H747" s="78"/>
      <c r="I747" s="78"/>
      <c r="J747" s="78"/>
      <c r="K747" s="78"/>
      <c r="L747" s="78"/>
      <c r="M747" s="78"/>
      <c r="N747" s="78"/>
      <c r="O747" s="78"/>
      <c r="P747" s="78"/>
      <c r="Q747" s="78"/>
      <c r="R747" s="78"/>
      <c r="S747" s="78"/>
      <c r="T747" s="78"/>
      <c r="U747" s="78"/>
      <c r="V747" s="78"/>
      <c r="W747" s="78"/>
      <c r="X747" s="78"/>
      <c r="Y747" s="78"/>
      <c r="Z747" s="78"/>
    </row>
    <row r="748" spans="2:26" ht="15.75" customHeight="1" x14ac:dyDescent="0.25">
      <c r="B748" s="78"/>
      <c r="C748" s="78"/>
      <c r="D748" s="78"/>
      <c r="E748" s="78"/>
      <c r="F748" s="78"/>
      <c r="G748" s="78"/>
      <c r="H748" s="78"/>
      <c r="I748" s="78"/>
      <c r="J748" s="78"/>
      <c r="K748" s="78"/>
      <c r="L748" s="78"/>
      <c r="M748" s="78"/>
      <c r="N748" s="78"/>
      <c r="O748" s="78"/>
      <c r="P748" s="78"/>
      <c r="Q748" s="78"/>
      <c r="R748" s="78"/>
      <c r="S748" s="78"/>
      <c r="T748" s="78"/>
      <c r="U748" s="78"/>
      <c r="V748" s="78"/>
      <c r="W748" s="78"/>
      <c r="X748" s="78"/>
      <c r="Y748" s="78"/>
      <c r="Z748" s="78"/>
    </row>
    <row r="749" spans="2:26" ht="15.75" customHeight="1" x14ac:dyDescent="0.25">
      <c r="B749" s="78"/>
      <c r="C749" s="78"/>
      <c r="D749" s="78"/>
      <c r="E749" s="78"/>
      <c r="F749" s="78"/>
      <c r="G749" s="78"/>
      <c r="H749" s="78"/>
      <c r="I749" s="78"/>
      <c r="J749" s="78"/>
      <c r="K749" s="78"/>
      <c r="L749" s="78"/>
      <c r="M749" s="78"/>
      <c r="N749" s="78"/>
      <c r="O749" s="78"/>
      <c r="P749" s="78"/>
      <c r="Q749" s="78"/>
      <c r="R749" s="78"/>
      <c r="S749" s="78"/>
      <c r="T749" s="78"/>
      <c r="U749" s="78"/>
      <c r="V749" s="78"/>
      <c r="W749" s="78"/>
      <c r="X749" s="78"/>
      <c r="Y749" s="78"/>
      <c r="Z749" s="78"/>
    </row>
    <row r="750" spans="2:26" ht="15.75" customHeight="1" x14ac:dyDescent="0.25">
      <c r="B750" s="78"/>
      <c r="C750" s="78"/>
      <c r="D750" s="78"/>
      <c r="E750" s="78"/>
      <c r="F750" s="78"/>
      <c r="G750" s="78"/>
      <c r="H750" s="78"/>
      <c r="I750" s="78"/>
      <c r="J750" s="78"/>
      <c r="K750" s="78"/>
      <c r="L750" s="78"/>
      <c r="M750" s="78"/>
      <c r="N750" s="78"/>
      <c r="O750" s="78"/>
      <c r="P750" s="78"/>
      <c r="Q750" s="78"/>
      <c r="R750" s="78"/>
      <c r="S750" s="78"/>
      <c r="T750" s="78"/>
      <c r="U750" s="78"/>
      <c r="V750" s="78"/>
      <c r="W750" s="78"/>
      <c r="X750" s="78"/>
      <c r="Y750" s="78"/>
      <c r="Z750" s="78"/>
    </row>
    <row r="751" spans="2:26" ht="15.75" customHeight="1" x14ac:dyDescent="0.25">
      <c r="B751" s="78"/>
      <c r="C751" s="78"/>
      <c r="D751" s="78"/>
      <c r="E751" s="78"/>
      <c r="F751" s="78"/>
      <c r="G751" s="78"/>
      <c r="H751" s="78"/>
      <c r="I751" s="78"/>
      <c r="J751" s="78"/>
      <c r="K751" s="78"/>
      <c r="L751" s="78"/>
      <c r="M751" s="78"/>
      <c r="N751" s="78"/>
      <c r="O751" s="78"/>
      <c r="P751" s="78"/>
      <c r="Q751" s="78"/>
      <c r="R751" s="78"/>
      <c r="S751" s="78"/>
      <c r="T751" s="78"/>
      <c r="U751" s="78"/>
      <c r="V751" s="78"/>
      <c r="W751" s="78"/>
      <c r="X751" s="78"/>
      <c r="Y751" s="78"/>
      <c r="Z751" s="78"/>
    </row>
    <row r="752" spans="2:26" ht="15.75" customHeight="1" x14ac:dyDescent="0.25">
      <c r="B752" s="78"/>
      <c r="C752" s="78"/>
      <c r="D752" s="78"/>
      <c r="E752" s="78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  <c r="Z752" s="78"/>
    </row>
    <row r="753" spans="2:26" ht="15.75" customHeight="1" x14ac:dyDescent="0.25">
      <c r="B753" s="78"/>
      <c r="C753" s="78"/>
      <c r="D753" s="78"/>
      <c r="E753" s="78"/>
      <c r="F753" s="78"/>
      <c r="G753" s="78"/>
      <c r="H753" s="78"/>
      <c r="I753" s="78"/>
      <c r="J753" s="78"/>
      <c r="K753" s="78"/>
      <c r="L753" s="78"/>
      <c r="M753" s="78"/>
      <c r="N753" s="78"/>
      <c r="O753" s="78"/>
      <c r="P753" s="78"/>
      <c r="Q753" s="78"/>
      <c r="R753" s="78"/>
      <c r="S753" s="78"/>
      <c r="T753" s="78"/>
      <c r="U753" s="78"/>
      <c r="V753" s="78"/>
      <c r="W753" s="78"/>
      <c r="X753" s="78"/>
      <c r="Y753" s="78"/>
      <c r="Z753" s="78"/>
    </row>
    <row r="754" spans="2:26" ht="15.75" customHeight="1" x14ac:dyDescent="0.25">
      <c r="B754" s="78"/>
      <c r="C754" s="78"/>
      <c r="D754" s="78"/>
      <c r="E754" s="78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78"/>
      <c r="Q754" s="78"/>
      <c r="R754" s="78"/>
      <c r="S754" s="78"/>
      <c r="T754" s="78"/>
      <c r="U754" s="78"/>
      <c r="V754" s="78"/>
      <c r="W754" s="78"/>
      <c r="X754" s="78"/>
      <c r="Y754" s="78"/>
      <c r="Z754" s="78"/>
    </row>
    <row r="755" spans="2:26" ht="15.75" customHeight="1" x14ac:dyDescent="0.25">
      <c r="B755" s="78"/>
      <c r="C755" s="78"/>
      <c r="D755" s="78"/>
      <c r="E755" s="78"/>
      <c r="F755" s="78"/>
      <c r="G755" s="78"/>
      <c r="H755" s="78"/>
      <c r="I755" s="78"/>
      <c r="J755" s="78"/>
      <c r="K755" s="78"/>
      <c r="L755" s="78"/>
      <c r="M755" s="78"/>
      <c r="N755" s="78"/>
      <c r="O755" s="78"/>
      <c r="P755" s="78"/>
      <c r="Q755" s="78"/>
      <c r="R755" s="78"/>
      <c r="S755" s="78"/>
      <c r="T755" s="78"/>
      <c r="U755" s="78"/>
      <c r="V755" s="78"/>
      <c r="W755" s="78"/>
      <c r="X755" s="78"/>
      <c r="Y755" s="78"/>
      <c r="Z755" s="78"/>
    </row>
    <row r="756" spans="2:26" ht="15.75" customHeight="1" x14ac:dyDescent="0.25">
      <c r="B756" s="78"/>
      <c r="C756" s="78"/>
      <c r="D756" s="78"/>
      <c r="E756" s="78"/>
      <c r="F756" s="78"/>
      <c r="G756" s="78"/>
      <c r="H756" s="78"/>
      <c r="I756" s="78"/>
      <c r="J756" s="78"/>
      <c r="K756" s="78"/>
      <c r="L756" s="78"/>
      <c r="M756" s="78"/>
      <c r="N756" s="78"/>
      <c r="O756" s="78"/>
      <c r="P756" s="78"/>
      <c r="Q756" s="78"/>
      <c r="R756" s="78"/>
      <c r="S756" s="78"/>
      <c r="T756" s="78"/>
      <c r="U756" s="78"/>
      <c r="V756" s="78"/>
      <c r="W756" s="78"/>
      <c r="X756" s="78"/>
      <c r="Y756" s="78"/>
      <c r="Z756" s="78"/>
    </row>
    <row r="757" spans="2:26" ht="15.75" customHeight="1" x14ac:dyDescent="0.25">
      <c r="B757" s="78"/>
      <c r="C757" s="78"/>
      <c r="D757" s="78"/>
      <c r="E757" s="78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78"/>
      <c r="Q757" s="78"/>
      <c r="R757" s="78"/>
      <c r="S757" s="78"/>
      <c r="T757" s="78"/>
      <c r="U757" s="78"/>
      <c r="V757" s="78"/>
      <c r="W757" s="78"/>
      <c r="X757" s="78"/>
      <c r="Y757" s="78"/>
      <c r="Z757" s="78"/>
    </row>
    <row r="758" spans="2:26" ht="15.75" customHeight="1" x14ac:dyDescent="0.25">
      <c r="B758" s="78"/>
      <c r="C758" s="78"/>
      <c r="D758" s="78"/>
      <c r="E758" s="78"/>
      <c r="F758" s="78"/>
      <c r="G758" s="78"/>
      <c r="H758" s="78"/>
      <c r="I758" s="78"/>
      <c r="J758" s="78"/>
      <c r="K758" s="78"/>
      <c r="L758" s="78"/>
      <c r="M758" s="78"/>
      <c r="N758" s="78"/>
      <c r="O758" s="78"/>
      <c r="P758" s="78"/>
      <c r="Q758" s="78"/>
      <c r="R758" s="78"/>
      <c r="S758" s="78"/>
      <c r="T758" s="78"/>
      <c r="U758" s="78"/>
      <c r="V758" s="78"/>
      <c r="W758" s="78"/>
      <c r="X758" s="78"/>
      <c r="Y758" s="78"/>
      <c r="Z758" s="78"/>
    </row>
    <row r="759" spans="2:26" ht="15.75" customHeight="1" x14ac:dyDescent="0.25">
      <c r="B759" s="78"/>
      <c r="C759" s="78"/>
      <c r="D759" s="78"/>
      <c r="E759" s="78"/>
      <c r="F759" s="78"/>
      <c r="G759" s="78"/>
      <c r="H759" s="78"/>
      <c r="I759" s="78"/>
      <c r="J759" s="78"/>
      <c r="K759" s="78"/>
      <c r="L759" s="78"/>
      <c r="M759" s="78"/>
      <c r="N759" s="78"/>
      <c r="O759" s="78"/>
      <c r="P759" s="78"/>
      <c r="Q759" s="78"/>
      <c r="R759" s="78"/>
      <c r="S759" s="78"/>
      <c r="T759" s="78"/>
      <c r="U759" s="78"/>
      <c r="V759" s="78"/>
      <c r="W759" s="78"/>
      <c r="X759" s="78"/>
      <c r="Y759" s="78"/>
      <c r="Z759" s="78"/>
    </row>
    <row r="760" spans="2:26" ht="15.75" customHeight="1" x14ac:dyDescent="0.25">
      <c r="B760" s="78"/>
      <c r="C760" s="78"/>
      <c r="D760" s="78"/>
      <c r="E760" s="78"/>
      <c r="F760" s="78"/>
      <c r="G760" s="78"/>
      <c r="H760" s="78"/>
      <c r="I760" s="78"/>
      <c r="J760" s="78"/>
      <c r="K760" s="78"/>
      <c r="L760" s="78"/>
      <c r="M760" s="78"/>
      <c r="N760" s="78"/>
      <c r="O760" s="78"/>
      <c r="P760" s="78"/>
      <c r="Q760" s="78"/>
      <c r="R760" s="78"/>
      <c r="S760" s="78"/>
      <c r="T760" s="78"/>
      <c r="U760" s="78"/>
      <c r="V760" s="78"/>
      <c r="W760" s="78"/>
      <c r="X760" s="78"/>
      <c r="Y760" s="78"/>
      <c r="Z760" s="78"/>
    </row>
    <row r="761" spans="2:26" ht="15.75" customHeight="1" x14ac:dyDescent="0.25">
      <c r="B761" s="78"/>
      <c r="C761" s="78"/>
      <c r="D761" s="78"/>
      <c r="E761" s="78"/>
      <c r="F761" s="78"/>
      <c r="G761" s="78"/>
      <c r="H761" s="78"/>
      <c r="I761" s="78"/>
      <c r="J761" s="78"/>
      <c r="K761" s="78"/>
      <c r="L761" s="78"/>
      <c r="M761" s="78"/>
      <c r="N761" s="78"/>
      <c r="O761" s="78"/>
      <c r="P761" s="78"/>
      <c r="Q761" s="78"/>
      <c r="R761" s="78"/>
      <c r="S761" s="78"/>
      <c r="T761" s="78"/>
      <c r="U761" s="78"/>
      <c r="V761" s="78"/>
      <c r="W761" s="78"/>
      <c r="X761" s="78"/>
      <c r="Y761" s="78"/>
      <c r="Z761" s="78"/>
    </row>
    <row r="762" spans="2:26" ht="15.75" customHeight="1" x14ac:dyDescent="0.25">
      <c r="B762" s="78"/>
      <c r="C762" s="78"/>
      <c r="D762" s="78"/>
      <c r="E762" s="78"/>
      <c r="F762" s="78"/>
      <c r="G762" s="78"/>
      <c r="H762" s="78"/>
      <c r="I762" s="78"/>
      <c r="J762" s="78"/>
      <c r="K762" s="78"/>
      <c r="L762" s="78"/>
      <c r="M762" s="78"/>
      <c r="N762" s="78"/>
      <c r="O762" s="78"/>
      <c r="P762" s="78"/>
      <c r="Q762" s="78"/>
      <c r="R762" s="78"/>
      <c r="S762" s="78"/>
      <c r="T762" s="78"/>
      <c r="U762" s="78"/>
      <c r="V762" s="78"/>
      <c r="W762" s="78"/>
      <c r="X762" s="78"/>
      <c r="Y762" s="78"/>
      <c r="Z762" s="78"/>
    </row>
    <row r="763" spans="2:26" ht="15.75" customHeight="1" x14ac:dyDescent="0.25">
      <c r="B763" s="78"/>
      <c r="C763" s="78"/>
      <c r="D763" s="78"/>
      <c r="E763" s="78"/>
      <c r="F763" s="78"/>
      <c r="G763" s="78"/>
      <c r="H763" s="78"/>
      <c r="I763" s="78"/>
      <c r="J763" s="78"/>
      <c r="K763" s="78"/>
      <c r="L763" s="78"/>
      <c r="M763" s="78"/>
      <c r="N763" s="78"/>
      <c r="O763" s="78"/>
      <c r="P763" s="78"/>
      <c r="Q763" s="78"/>
      <c r="R763" s="78"/>
      <c r="S763" s="78"/>
      <c r="T763" s="78"/>
      <c r="U763" s="78"/>
      <c r="V763" s="78"/>
      <c r="W763" s="78"/>
      <c r="X763" s="78"/>
      <c r="Y763" s="78"/>
      <c r="Z763" s="78"/>
    </row>
    <row r="764" spans="2:26" ht="15.75" customHeight="1" x14ac:dyDescent="0.25">
      <c r="B764" s="78"/>
      <c r="C764" s="78"/>
      <c r="D764" s="78"/>
      <c r="E764" s="78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78"/>
      <c r="Q764" s="78"/>
      <c r="R764" s="78"/>
      <c r="S764" s="78"/>
      <c r="T764" s="78"/>
      <c r="U764" s="78"/>
      <c r="V764" s="78"/>
      <c r="W764" s="78"/>
      <c r="X764" s="78"/>
      <c r="Y764" s="78"/>
      <c r="Z764" s="78"/>
    </row>
    <row r="765" spans="2:26" ht="15.75" customHeight="1" x14ac:dyDescent="0.25">
      <c r="B765" s="78"/>
      <c r="C765" s="78"/>
      <c r="D765" s="78"/>
      <c r="E765" s="78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78"/>
      <c r="Q765" s="78"/>
      <c r="R765" s="78"/>
      <c r="S765" s="78"/>
      <c r="T765" s="78"/>
      <c r="U765" s="78"/>
      <c r="V765" s="78"/>
      <c r="W765" s="78"/>
      <c r="X765" s="78"/>
      <c r="Y765" s="78"/>
      <c r="Z765" s="78"/>
    </row>
    <row r="766" spans="2:26" ht="15.75" customHeight="1" x14ac:dyDescent="0.25">
      <c r="B766" s="78"/>
      <c r="C766" s="78"/>
      <c r="D766" s="78"/>
      <c r="E766" s="78"/>
      <c r="F766" s="78"/>
      <c r="G766" s="78"/>
      <c r="H766" s="78"/>
      <c r="I766" s="78"/>
      <c r="J766" s="78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  <c r="Z766" s="78"/>
    </row>
    <row r="767" spans="2:26" ht="15.75" customHeight="1" x14ac:dyDescent="0.25">
      <c r="B767" s="78"/>
      <c r="C767" s="78"/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  <c r="Z767" s="78"/>
    </row>
    <row r="768" spans="2:26" ht="15.75" customHeight="1" x14ac:dyDescent="0.25">
      <c r="B768" s="78"/>
      <c r="C768" s="78"/>
      <c r="D768" s="78"/>
      <c r="E768" s="78"/>
      <c r="F768" s="78"/>
      <c r="G768" s="78"/>
      <c r="H768" s="78"/>
      <c r="I768" s="78"/>
      <c r="J768" s="78"/>
      <c r="K768" s="78"/>
      <c r="L768" s="78"/>
      <c r="M768" s="78"/>
      <c r="N768" s="78"/>
      <c r="O768" s="78"/>
      <c r="P768" s="78"/>
      <c r="Q768" s="78"/>
      <c r="R768" s="78"/>
      <c r="S768" s="78"/>
      <c r="T768" s="78"/>
      <c r="U768" s="78"/>
      <c r="V768" s="78"/>
      <c r="W768" s="78"/>
      <c r="X768" s="78"/>
      <c r="Y768" s="78"/>
      <c r="Z768" s="78"/>
    </row>
    <row r="769" spans="2:26" ht="15.75" customHeight="1" x14ac:dyDescent="0.25">
      <c r="B769" s="78"/>
      <c r="C769" s="78"/>
      <c r="D769" s="78"/>
      <c r="E769" s="78"/>
      <c r="F769" s="78"/>
      <c r="G769" s="78"/>
      <c r="H769" s="78"/>
      <c r="I769" s="78"/>
      <c r="J769" s="78"/>
      <c r="K769" s="78"/>
      <c r="L769" s="78"/>
      <c r="M769" s="78"/>
      <c r="N769" s="78"/>
      <c r="O769" s="78"/>
      <c r="P769" s="78"/>
      <c r="Q769" s="78"/>
      <c r="R769" s="78"/>
      <c r="S769" s="78"/>
      <c r="T769" s="78"/>
      <c r="U769" s="78"/>
      <c r="V769" s="78"/>
      <c r="W769" s="78"/>
      <c r="X769" s="78"/>
      <c r="Y769" s="78"/>
      <c r="Z769" s="78"/>
    </row>
    <row r="770" spans="2:26" ht="15.75" customHeight="1" x14ac:dyDescent="0.25">
      <c r="B770" s="78"/>
      <c r="C770" s="78"/>
      <c r="D770" s="78"/>
      <c r="E770" s="78"/>
      <c r="F770" s="78"/>
      <c r="G770" s="78"/>
      <c r="H770" s="78"/>
      <c r="I770" s="78"/>
      <c r="J770" s="78"/>
      <c r="K770" s="78"/>
      <c r="L770" s="78"/>
      <c r="M770" s="78"/>
      <c r="N770" s="78"/>
      <c r="O770" s="78"/>
      <c r="P770" s="78"/>
      <c r="Q770" s="78"/>
      <c r="R770" s="78"/>
      <c r="S770" s="78"/>
      <c r="T770" s="78"/>
      <c r="U770" s="78"/>
      <c r="V770" s="78"/>
      <c r="W770" s="78"/>
      <c r="X770" s="78"/>
      <c r="Y770" s="78"/>
      <c r="Z770" s="78"/>
    </row>
    <row r="771" spans="2:26" ht="15.75" customHeight="1" x14ac:dyDescent="0.25">
      <c r="B771" s="78"/>
      <c r="C771" s="78"/>
      <c r="D771" s="78"/>
      <c r="E771" s="78"/>
      <c r="F771" s="78"/>
      <c r="G771" s="78"/>
      <c r="H771" s="78"/>
      <c r="I771" s="78"/>
      <c r="J771" s="78"/>
      <c r="K771" s="78"/>
      <c r="L771" s="78"/>
      <c r="M771" s="78"/>
      <c r="N771" s="78"/>
      <c r="O771" s="78"/>
      <c r="P771" s="78"/>
      <c r="Q771" s="78"/>
      <c r="R771" s="78"/>
      <c r="S771" s="78"/>
      <c r="T771" s="78"/>
      <c r="U771" s="78"/>
      <c r="V771" s="78"/>
      <c r="W771" s="78"/>
      <c r="X771" s="78"/>
      <c r="Y771" s="78"/>
      <c r="Z771" s="78"/>
    </row>
    <row r="772" spans="2:26" ht="15.75" customHeight="1" x14ac:dyDescent="0.25">
      <c r="B772" s="78"/>
      <c r="C772" s="78"/>
      <c r="D772" s="78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8"/>
      <c r="P772" s="78"/>
      <c r="Q772" s="78"/>
      <c r="R772" s="78"/>
      <c r="S772" s="78"/>
      <c r="T772" s="78"/>
      <c r="U772" s="78"/>
      <c r="V772" s="78"/>
      <c r="W772" s="78"/>
      <c r="X772" s="78"/>
      <c r="Y772" s="78"/>
      <c r="Z772" s="78"/>
    </row>
    <row r="773" spans="2:26" ht="15.75" customHeight="1" x14ac:dyDescent="0.25">
      <c r="B773" s="78"/>
      <c r="C773" s="78"/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  <c r="Z773" s="78"/>
    </row>
    <row r="774" spans="2:26" ht="15.75" customHeight="1" x14ac:dyDescent="0.25">
      <c r="B774" s="78"/>
      <c r="C774" s="78"/>
      <c r="D774" s="78"/>
      <c r="E774" s="78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  <c r="Z774" s="78"/>
    </row>
    <row r="775" spans="2:26" ht="15.75" customHeight="1" x14ac:dyDescent="0.25">
      <c r="B775" s="78"/>
      <c r="C775" s="78"/>
      <c r="D775" s="78"/>
      <c r="E775" s="78"/>
      <c r="F775" s="78"/>
      <c r="G775" s="78"/>
      <c r="H775" s="78"/>
      <c r="I775" s="78"/>
      <c r="J775" s="78"/>
      <c r="K775" s="78"/>
      <c r="L775" s="78"/>
      <c r="M775" s="78"/>
      <c r="N775" s="78"/>
      <c r="O775" s="78"/>
      <c r="P775" s="78"/>
      <c r="Q775" s="78"/>
      <c r="R775" s="78"/>
      <c r="S775" s="78"/>
      <c r="T775" s="78"/>
      <c r="U775" s="78"/>
      <c r="V775" s="78"/>
      <c r="W775" s="78"/>
      <c r="X775" s="78"/>
      <c r="Y775" s="78"/>
      <c r="Z775" s="78"/>
    </row>
    <row r="776" spans="2:26" ht="15.75" customHeight="1" x14ac:dyDescent="0.25">
      <c r="B776" s="78"/>
      <c r="C776" s="78"/>
      <c r="D776" s="78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78"/>
      <c r="Q776" s="78"/>
      <c r="R776" s="78"/>
      <c r="S776" s="78"/>
      <c r="T776" s="78"/>
      <c r="U776" s="78"/>
      <c r="V776" s="78"/>
      <c r="W776" s="78"/>
      <c r="X776" s="78"/>
      <c r="Y776" s="78"/>
      <c r="Z776" s="78"/>
    </row>
    <row r="777" spans="2:26" ht="15.75" customHeight="1" x14ac:dyDescent="0.25">
      <c r="B777" s="78"/>
      <c r="C777" s="78"/>
      <c r="D777" s="78"/>
      <c r="E777" s="78"/>
      <c r="F777" s="78"/>
      <c r="G777" s="78"/>
      <c r="H777" s="78"/>
      <c r="I777" s="78"/>
      <c r="J777" s="78"/>
      <c r="K777" s="78"/>
      <c r="L777" s="78"/>
      <c r="M777" s="78"/>
      <c r="N777" s="78"/>
      <c r="O777" s="78"/>
      <c r="P777" s="78"/>
      <c r="Q777" s="78"/>
      <c r="R777" s="78"/>
      <c r="S777" s="78"/>
      <c r="T777" s="78"/>
      <c r="U777" s="78"/>
      <c r="V777" s="78"/>
      <c r="W777" s="78"/>
      <c r="X777" s="78"/>
      <c r="Y777" s="78"/>
      <c r="Z777" s="78"/>
    </row>
    <row r="778" spans="2:26" ht="15.75" customHeight="1" x14ac:dyDescent="0.25">
      <c r="B778" s="78"/>
      <c r="C778" s="78"/>
      <c r="D778" s="78"/>
      <c r="E778" s="78"/>
      <c r="F778" s="78"/>
      <c r="G778" s="78"/>
      <c r="H778" s="78"/>
      <c r="I778" s="78"/>
      <c r="J778" s="78"/>
      <c r="K778" s="78"/>
      <c r="L778" s="78"/>
      <c r="M778" s="78"/>
      <c r="N778" s="78"/>
      <c r="O778" s="78"/>
      <c r="P778" s="78"/>
      <c r="Q778" s="78"/>
      <c r="R778" s="78"/>
      <c r="S778" s="78"/>
      <c r="T778" s="78"/>
      <c r="U778" s="78"/>
      <c r="V778" s="78"/>
      <c r="W778" s="78"/>
      <c r="X778" s="78"/>
      <c r="Y778" s="78"/>
      <c r="Z778" s="78"/>
    </row>
    <row r="779" spans="2:26" ht="15.75" customHeight="1" x14ac:dyDescent="0.25">
      <c r="B779" s="78"/>
      <c r="C779" s="78"/>
      <c r="D779" s="78"/>
      <c r="E779" s="78"/>
      <c r="F779" s="78"/>
      <c r="G779" s="78"/>
      <c r="H779" s="78"/>
      <c r="I779" s="78"/>
      <c r="J779" s="78"/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  <c r="Z779" s="78"/>
    </row>
    <row r="780" spans="2:26" ht="15.75" customHeight="1" x14ac:dyDescent="0.25">
      <c r="B780" s="78"/>
      <c r="C780" s="78"/>
      <c r="D780" s="78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8"/>
      <c r="P780" s="78"/>
      <c r="Q780" s="78"/>
      <c r="R780" s="78"/>
      <c r="S780" s="78"/>
      <c r="T780" s="78"/>
      <c r="U780" s="78"/>
      <c r="V780" s="78"/>
      <c r="W780" s="78"/>
      <c r="X780" s="78"/>
      <c r="Y780" s="78"/>
      <c r="Z780" s="78"/>
    </row>
    <row r="781" spans="2:26" ht="15.75" customHeight="1" x14ac:dyDescent="0.25">
      <c r="B781" s="78"/>
      <c r="C781" s="78"/>
      <c r="D781" s="78"/>
      <c r="E781" s="78"/>
      <c r="F781" s="78"/>
      <c r="G781" s="78"/>
      <c r="H781" s="78"/>
      <c r="I781" s="78"/>
      <c r="J781" s="78"/>
      <c r="K781" s="78"/>
      <c r="L781" s="78"/>
      <c r="M781" s="78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  <c r="Z781" s="78"/>
    </row>
    <row r="782" spans="2:26" ht="15.75" customHeight="1" x14ac:dyDescent="0.25">
      <c r="B782" s="78"/>
      <c r="C782" s="78"/>
      <c r="D782" s="78"/>
      <c r="E782" s="78"/>
      <c r="F782" s="78"/>
      <c r="G782" s="78"/>
      <c r="H782" s="78"/>
      <c r="I782" s="78"/>
      <c r="J782" s="78"/>
      <c r="K782" s="78"/>
      <c r="L782" s="78"/>
      <c r="M782" s="78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  <c r="Z782" s="78"/>
    </row>
    <row r="783" spans="2:26" ht="15.75" customHeight="1" x14ac:dyDescent="0.25">
      <c r="B783" s="78"/>
      <c r="C783" s="78"/>
      <c r="D783" s="78"/>
      <c r="E783" s="78"/>
      <c r="F783" s="78"/>
      <c r="G783" s="78"/>
      <c r="H783" s="78"/>
      <c r="I783" s="78"/>
      <c r="J783" s="78"/>
      <c r="K783" s="78"/>
      <c r="L783" s="78"/>
      <c r="M783" s="78"/>
      <c r="N783" s="78"/>
      <c r="O783" s="78"/>
      <c r="P783" s="78"/>
      <c r="Q783" s="78"/>
      <c r="R783" s="78"/>
      <c r="S783" s="78"/>
      <c r="T783" s="78"/>
      <c r="U783" s="78"/>
      <c r="V783" s="78"/>
      <c r="W783" s="78"/>
      <c r="X783" s="78"/>
      <c r="Y783" s="78"/>
      <c r="Z783" s="78"/>
    </row>
    <row r="784" spans="2:26" ht="15.75" customHeight="1" x14ac:dyDescent="0.25">
      <c r="B784" s="78"/>
      <c r="C784" s="78"/>
      <c r="D784" s="78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8"/>
      <c r="P784" s="78"/>
      <c r="Q784" s="78"/>
      <c r="R784" s="78"/>
      <c r="S784" s="78"/>
      <c r="T784" s="78"/>
      <c r="U784" s="78"/>
      <c r="V784" s="78"/>
      <c r="W784" s="78"/>
      <c r="X784" s="78"/>
      <c r="Y784" s="78"/>
      <c r="Z784" s="78"/>
    </row>
    <row r="785" spans="2:26" ht="15.75" customHeight="1" x14ac:dyDescent="0.25">
      <c r="B785" s="78"/>
      <c r="C785" s="78"/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  <c r="Z785" s="78"/>
    </row>
    <row r="786" spans="2:26" ht="15.75" customHeight="1" x14ac:dyDescent="0.25">
      <c r="B786" s="78"/>
      <c r="C786" s="78"/>
      <c r="D786" s="78"/>
      <c r="E786" s="78"/>
      <c r="F786" s="78"/>
      <c r="G786" s="78"/>
      <c r="H786" s="78"/>
      <c r="I786" s="78"/>
      <c r="J786" s="78"/>
      <c r="K786" s="78"/>
      <c r="L786" s="78"/>
      <c r="M786" s="78"/>
      <c r="N786" s="78"/>
      <c r="O786" s="78"/>
      <c r="P786" s="78"/>
      <c r="Q786" s="78"/>
      <c r="R786" s="78"/>
      <c r="S786" s="78"/>
      <c r="T786" s="78"/>
      <c r="U786" s="78"/>
      <c r="V786" s="78"/>
      <c r="W786" s="78"/>
      <c r="X786" s="78"/>
      <c r="Y786" s="78"/>
      <c r="Z786" s="78"/>
    </row>
    <row r="787" spans="2:26" ht="15.75" customHeight="1" x14ac:dyDescent="0.25">
      <c r="B787" s="78"/>
      <c r="C787" s="78"/>
      <c r="D787" s="78"/>
      <c r="E787" s="78"/>
      <c r="F787" s="78"/>
      <c r="G787" s="78"/>
      <c r="H787" s="78"/>
      <c r="I787" s="78"/>
      <c r="J787" s="78"/>
      <c r="K787" s="78"/>
      <c r="L787" s="78"/>
      <c r="M787" s="78"/>
      <c r="N787" s="78"/>
      <c r="O787" s="78"/>
      <c r="P787" s="78"/>
      <c r="Q787" s="78"/>
      <c r="R787" s="78"/>
      <c r="S787" s="78"/>
      <c r="T787" s="78"/>
      <c r="U787" s="78"/>
      <c r="V787" s="78"/>
      <c r="W787" s="78"/>
      <c r="X787" s="78"/>
      <c r="Y787" s="78"/>
      <c r="Z787" s="78"/>
    </row>
    <row r="788" spans="2:26" ht="15.75" customHeight="1" x14ac:dyDescent="0.25">
      <c r="B788" s="78"/>
      <c r="C788" s="78"/>
      <c r="D788" s="78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8"/>
      <c r="P788" s="78"/>
      <c r="Q788" s="78"/>
      <c r="R788" s="78"/>
      <c r="S788" s="78"/>
      <c r="T788" s="78"/>
      <c r="U788" s="78"/>
      <c r="V788" s="78"/>
      <c r="W788" s="78"/>
      <c r="X788" s="78"/>
      <c r="Y788" s="78"/>
      <c r="Z788" s="78"/>
    </row>
    <row r="789" spans="2:26" ht="15.75" customHeight="1" x14ac:dyDescent="0.25">
      <c r="B789" s="78"/>
      <c r="C789" s="78"/>
      <c r="D789" s="78"/>
      <c r="E789" s="78"/>
      <c r="F789" s="78"/>
      <c r="G789" s="78"/>
      <c r="H789" s="78"/>
      <c r="I789" s="78"/>
      <c r="J789" s="78"/>
      <c r="K789" s="78"/>
      <c r="L789" s="78"/>
      <c r="M789" s="78"/>
      <c r="N789" s="78"/>
      <c r="O789" s="78"/>
      <c r="P789" s="78"/>
      <c r="Q789" s="78"/>
      <c r="R789" s="78"/>
      <c r="S789" s="78"/>
      <c r="T789" s="78"/>
      <c r="U789" s="78"/>
      <c r="V789" s="78"/>
      <c r="W789" s="78"/>
      <c r="X789" s="78"/>
      <c r="Y789" s="78"/>
      <c r="Z789" s="78"/>
    </row>
    <row r="790" spans="2:26" ht="15.75" customHeight="1" x14ac:dyDescent="0.25">
      <c r="B790" s="78"/>
      <c r="C790" s="78"/>
      <c r="D790" s="78"/>
      <c r="E790" s="78"/>
      <c r="F790" s="78"/>
      <c r="G790" s="78"/>
      <c r="H790" s="78"/>
      <c r="I790" s="78"/>
      <c r="J790" s="78"/>
      <c r="K790" s="78"/>
      <c r="L790" s="78"/>
      <c r="M790" s="78"/>
      <c r="N790" s="78"/>
      <c r="O790" s="78"/>
      <c r="P790" s="78"/>
      <c r="Q790" s="78"/>
      <c r="R790" s="78"/>
      <c r="S790" s="78"/>
      <c r="T790" s="78"/>
      <c r="U790" s="78"/>
      <c r="V790" s="78"/>
      <c r="W790" s="78"/>
      <c r="X790" s="78"/>
      <c r="Y790" s="78"/>
      <c r="Z790" s="78"/>
    </row>
    <row r="791" spans="2:26" ht="15.75" customHeight="1" x14ac:dyDescent="0.25">
      <c r="B791" s="78"/>
      <c r="C791" s="78"/>
      <c r="D791" s="78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8"/>
      <c r="T791" s="78"/>
      <c r="U791" s="78"/>
      <c r="V791" s="78"/>
      <c r="W791" s="78"/>
      <c r="X791" s="78"/>
      <c r="Y791" s="78"/>
      <c r="Z791" s="78"/>
    </row>
    <row r="792" spans="2:26" ht="15.75" customHeight="1" x14ac:dyDescent="0.25">
      <c r="B792" s="78"/>
      <c r="C792" s="78"/>
      <c r="D792" s="78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8"/>
      <c r="P792" s="78"/>
      <c r="Q792" s="78"/>
      <c r="R792" s="78"/>
      <c r="S792" s="78"/>
      <c r="T792" s="78"/>
      <c r="U792" s="78"/>
      <c r="V792" s="78"/>
      <c r="W792" s="78"/>
      <c r="X792" s="78"/>
      <c r="Y792" s="78"/>
      <c r="Z792" s="78"/>
    </row>
    <row r="793" spans="2:26" ht="15.75" customHeight="1" x14ac:dyDescent="0.25">
      <c r="B793" s="78"/>
      <c r="C793" s="78"/>
      <c r="D793" s="78"/>
      <c r="E793" s="78"/>
      <c r="F793" s="78"/>
      <c r="G793" s="78"/>
      <c r="H793" s="78"/>
      <c r="I793" s="78"/>
      <c r="J793" s="78"/>
      <c r="K793" s="78"/>
      <c r="L793" s="78"/>
      <c r="M793" s="78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  <c r="Z793" s="78"/>
    </row>
    <row r="794" spans="2:26" ht="15.75" customHeight="1" x14ac:dyDescent="0.25">
      <c r="B794" s="78"/>
      <c r="C794" s="78"/>
      <c r="D794" s="78"/>
      <c r="E794" s="78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  <c r="Z794" s="78"/>
    </row>
    <row r="795" spans="2:26" ht="15.75" customHeight="1" x14ac:dyDescent="0.25">
      <c r="B795" s="78"/>
      <c r="C795" s="78"/>
      <c r="D795" s="78"/>
      <c r="E795" s="78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  <c r="Z795" s="78"/>
    </row>
    <row r="796" spans="2:26" ht="15.75" customHeight="1" x14ac:dyDescent="0.25">
      <c r="B796" s="78"/>
      <c r="C796" s="78"/>
      <c r="D796" s="78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  <c r="Z796" s="78"/>
    </row>
    <row r="797" spans="2:26" ht="15.75" customHeight="1" x14ac:dyDescent="0.25">
      <c r="B797" s="78"/>
      <c r="C797" s="78"/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  <c r="Z797" s="78"/>
    </row>
    <row r="798" spans="2:26" ht="15.75" customHeight="1" x14ac:dyDescent="0.25">
      <c r="B798" s="78"/>
      <c r="C798" s="78"/>
      <c r="D798" s="78"/>
      <c r="E798" s="78"/>
      <c r="F798" s="78"/>
      <c r="G798" s="78"/>
      <c r="H798" s="78"/>
      <c r="I798" s="78"/>
      <c r="J798" s="78"/>
      <c r="K798" s="78"/>
      <c r="L798" s="78"/>
      <c r="M798" s="78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  <c r="Z798" s="78"/>
    </row>
    <row r="799" spans="2:26" ht="15.75" customHeight="1" x14ac:dyDescent="0.25">
      <c r="B799" s="78"/>
      <c r="C799" s="78"/>
      <c r="D799" s="78"/>
      <c r="E799" s="78"/>
      <c r="F799" s="78"/>
      <c r="G799" s="78"/>
      <c r="H799" s="78"/>
      <c r="I799" s="78"/>
      <c r="J799" s="78"/>
      <c r="K799" s="78"/>
      <c r="L799" s="78"/>
      <c r="M799" s="78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  <c r="Z799" s="78"/>
    </row>
    <row r="800" spans="2:26" ht="15.75" customHeight="1" x14ac:dyDescent="0.25">
      <c r="B800" s="78"/>
      <c r="C800" s="78"/>
      <c r="D800" s="78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  <c r="Z800" s="78"/>
    </row>
    <row r="801" spans="2:26" ht="15.75" customHeight="1" x14ac:dyDescent="0.25">
      <c r="B801" s="78"/>
      <c r="C801" s="78"/>
      <c r="D801" s="78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  <c r="Z801" s="78"/>
    </row>
    <row r="802" spans="2:26" ht="15.75" customHeight="1" x14ac:dyDescent="0.25">
      <c r="B802" s="78"/>
      <c r="C802" s="78"/>
      <c r="D802" s="78"/>
      <c r="E802" s="78"/>
      <c r="F802" s="78"/>
      <c r="G802" s="78"/>
      <c r="H802" s="78"/>
      <c r="I802" s="78"/>
      <c r="J802" s="78"/>
      <c r="K802" s="78"/>
      <c r="L802" s="78"/>
      <c r="M802" s="78"/>
      <c r="N802" s="78"/>
      <c r="O802" s="78"/>
      <c r="P802" s="78"/>
      <c r="Q802" s="78"/>
      <c r="R802" s="78"/>
      <c r="S802" s="78"/>
      <c r="T802" s="78"/>
      <c r="U802" s="78"/>
      <c r="V802" s="78"/>
      <c r="W802" s="78"/>
      <c r="X802" s="78"/>
      <c r="Y802" s="78"/>
      <c r="Z802" s="78"/>
    </row>
    <row r="803" spans="2:26" ht="15.75" customHeight="1" x14ac:dyDescent="0.25">
      <c r="B803" s="78"/>
      <c r="C803" s="78"/>
      <c r="D803" s="78"/>
      <c r="E803" s="78"/>
      <c r="F803" s="78"/>
      <c r="G803" s="78"/>
      <c r="H803" s="78"/>
      <c r="I803" s="78"/>
      <c r="J803" s="78"/>
      <c r="K803" s="78"/>
      <c r="L803" s="78"/>
      <c r="M803" s="78"/>
      <c r="N803" s="78"/>
      <c r="O803" s="78"/>
      <c r="P803" s="78"/>
      <c r="Q803" s="78"/>
      <c r="R803" s="78"/>
      <c r="S803" s="78"/>
      <c r="T803" s="78"/>
      <c r="U803" s="78"/>
      <c r="V803" s="78"/>
      <c r="W803" s="78"/>
      <c r="X803" s="78"/>
      <c r="Y803" s="78"/>
      <c r="Z803" s="78"/>
    </row>
    <row r="804" spans="2:26" ht="15.75" customHeight="1" x14ac:dyDescent="0.25">
      <c r="B804" s="78"/>
      <c r="C804" s="78"/>
      <c r="D804" s="78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8"/>
      <c r="P804" s="78"/>
      <c r="Q804" s="78"/>
      <c r="R804" s="78"/>
      <c r="S804" s="78"/>
      <c r="T804" s="78"/>
      <c r="U804" s="78"/>
      <c r="V804" s="78"/>
      <c r="W804" s="78"/>
      <c r="X804" s="78"/>
      <c r="Y804" s="78"/>
      <c r="Z804" s="78"/>
    </row>
    <row r="805" spans="2:26" ht="15.75" customHeight="1" x14ac:dyDescent="0.25">
      <c r="B805" s="78"/>
      <c r="C805" s="78"/>
      <c r="D805" s="78"/>
      <c r="E805" s="78"/>
      <c r="F805" s="78"/>
      <c r="G805" s="78"/>
      <c r="H805" s="78"/>
      <c r="I805" s="78"/>
      <c r="J805" s="78"/>
      <c r="K805" s="78"/>
      <c r="L805" s="78"/>
      <c r="M805" s="78"/>
      <c r="N805" s="78"/>
      <c r="O805" s="78"/>
      <c r="P805" s="78"/>
      <c r="Q805" s="78"/>
      <c r="R805" s="78"/>
      <c r="S805" s="78"/>
      <c r="T805" s="78"/>
      <c r="U805" s="78"/>
      <c r="V805" s="78"/>
      <c r="W805" s="78"/>
      <c r="X805" s="78"/>
      <c r="Y805" s="78"/>
      <c r="Z805" s="78"/>
    </row>
    <row r="806" spans="2:26" ht="15.75" customHeight="1" x14ac:dyDescent="0.25">
      <c r="B806" s="78"/>
      <c r="C806" s="78"/>
      <c r="D806" s="78"/>
      <c r="E806" s="78"/>
      <c r="F806" s="78"/>
      <c r="G806" s="78"/>
      <c r="H806" s="78"/>
      <c r="I806" s="78"/>
      <c r="J806" s="78"/>
      <c r="K806" s="78"/>
      <c r="L806" s="78"/>
      <c r="M806" s="78"/>
      <c r="N806" s="78"/>
      <c r="O806" s="78"/>
      <c r="P806" s="78"/>
      <c r="Q806" s="78"/>
      <c r="R806" s="78"/>
      <c r="S806" s="78"/>
      <c r="T806" s="78"/>
      <c r="U806" s="78"/>
      <c r="V806" s="78"/>
      <c r="W806" s="78"/>
      <c r="X806" s="78"/>
      <c r="Y806" s="78"/>
      <c r="Z806" s="78"/>
    </row>
    <row r="807" spans="2:26" ht="15.75" customHeight="1" x14ac:dyDescent="0.25">
      <c r="B807" s="78"/>
      <c r="C807" s="78"/>
      <c r="D807" s="78"/>
      <c r="E807" s="78"/>
      <c r="F807" s="78"/>
      <c r="G807" s="78"/>
      <c r="H807" s="78"/>
      <c r="I807" s="78"/>
      <c r="J807" s="78"/>
      <c r="K807" s="78"/>
      <c r="L807" s="78"/>
      <c r="M807" s="78"/>
      <c r="N807" s="78"/>
      <c r="O807" s="78"/>
      <c r="P807" s="78"/>
      <c r="Q807" s="78"/>
      <c r="R807" s="78"/>
      <c r="S807" s="78"/>
      <c r="T807" s="78"/>
      <c r="U807" s="78"/>
      <c r="V807" s="78"/>
      <c r="W807" s="78"/>
      <c r="X807" s="78"/>
      <c r="Y807" s="78"/>
      <c r="Z807" s="78"/>
    </row>
    <row r="808" spans="2:26" ht="15.75" customHeight="1" x14ac:dyDescent="0.25">
      <c r="B808" s="78"/>
      <c r="C808" s="78"/>
      <c r="D808" s="78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8"/>
      <c r="P808" s="78"/>
      <c r="Q808" s="78"/>
      <c r="R808" s="78"/>
      <c r="S808" s="78"/>
      <c r="T808" s="78"/>
      <c r="U808" s="78"/>
      <c r="V808" s="78"/>
      <c r="W808" s="78"/>
      <c r="X808" s="78"/>
      <c r="Y808" s="78"/>
      <c r="Z808" s="78"/>
    </row>
    <row r="809" spans="2:26" ht="15.75" customHeight="1" x14ac:dyDescent="0.25">
      <c r="B809" s="78"/>
      <c r="C809" s="78"/>
      <c r="D809" s="78"/>
      <c r="E809" s="78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78"/>
      <c r="Q809" s="78"/>
      <c r="R809" s="78"/>
      <c r="S809" s="78"/>
      <c r="T809" s="78"/>
      <c r="U809" s="78"/>
      <c r="V809" s="78"/>
      <c r="W809" s="78"/>
      <c r="X809" s="78"/>
      <c r="Y809" s="78"/>
      <c r="Z809" s="78"/>
    </row>
    <row r="810" spans="2:26" ht="15.75" customHeight="1" x14ac:dyDescent="0.25">
      <c r="B810" s="78"/>
      <c r="C810" s="78"/>
      <c r="D810" s="78"/>
      <c r="E810" s="78"/>
      <c r="F810" s="78"/>
      <c r="G810" s="78"/>
      <c r="H810" s="78"/>
      <c r="I810" s="78"/>
      <c r="J810" s="78"/>
      <c r="K810" s="78"/>
      <c r="L810" s="78"/>
      <c r="M810" s="78"/>
      <c r="N810" s="78"/>
      <c r="O810" s="78"/>
      <c r="P810" s="78"/>
      <c r="Q810" s="78"/>
      <c r="R810" s="78"/>
      <c r="S810" s="78"/>
      <c r="T810" s="78"/>
      <c r="U810" s="78"/>
      <c r="V810" s="78"/>
      <c r="W810" s="78"/>
      <c r="X810" s="78"/>
      <c r="Y810" s="78"/>
      <c r="Z810" s="78"/>
    </row>
    <row r="811" spans="2:26" ht="15.75" customHeight="1" x14ac:dyDescent="0.25">
      <c r="B811" s="78"/>
      <c r="C811" s="78"/>
      <c r="D811" s="78"/>
      <c r="E811" s="78"/>
      <c r="F811" s="78"/>
      <c r="G811" s="78"/>
      <c r="H811" s="78"/>
      <c r="I811" s="78"/>
      <c r="J811" s="78"/>
      <c r="K811" s="78"/>
      <c r="L811" s="78"/>
      <c r="M811" s="78"/>
      <c r="N811" s="78"/>
      <c r="O811" s="78"/>
      <c r="P811" s="78"/>
      <c r="Q811" s="78"/>
      <c r="R811" s="78"/>
      <c r="S811" s="78"/>
      <c r="T811" s="78"/>
      <c r="U811" s="78"/>
      <c r="V811" s="78"/>
      <c r="W811" s="78"/>
      <c r="X811" s="78"/>
      <c r="Y811" s="78"/>
      <c r="Z811" s="78"/>
    </row>
    <row r="812" spans="2:26" ht="15.75" customHeight="1" x14ac:dyDescent="0.25">
      <c r="B812" s="78"/>
      <c r="C812" s="78"/>
      <c r="D812" s="78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78"/>
      <c r="Q812" s="78"/>
      <c r="R812" s="78"/>
      <c r="S812" s="78"/>
      <c r="T812" s="78"/>
      <c r="U812" s="78"/>
      <c r="V812" s="78"/>
      <c r="W812" s="78"/>
      <c r="X812" s="78"/>
      <c r="Y812" s="78"/>
      <c r="Z812" s="78"/>
    </row>
    <row r="813" spans="2:26" ht="15.75" customHeight="1" x14ac:dyDescent="0.25">
      <c r="B813" s="78"/>
      <c r="C813" s="78"/>
      <c r="D813" s="78"/>
      <c r="E813" s="78"/>
      <c r="F813" s="78"/>
      <c r="G813" s="78"/>
      <c r="H813" s="78"/>
      <c r="I813" s="78"/>
      <c r="J813" s="78"/>
      <c r="K813" s="78"/>
      <c r="L813" s="78"/>
      <c r="M813" s="78"/>
      <c r="N813" s="78"/>
      <c r="O813" s="78"/>
      <c r="P813" s="78"/>
      <c r="Q813" s="78"/>
      <c r="R813" s="78"/>
      <c r="S813" s="78"/>
      <c r="T813" s="78"/>
      <c r="U813" s="78"/>
      <c r="V813" s="78"/>
      <c r="W813" s="78"/>
      <c r="X813" s="78"/>
      <c r="Y813" s="78"/>
      <c r="Z813" s="78"/>
    </row>
    <row r="814" spans="2:26" ht="15.75" customHeight="1" x14ac:dyDescent="0.25">
      <c r="B814" s="78"/>
      <c r="C814" s="78"/>
      <c r="D814" s="78"/>
      <c r="E814" s="78"/>
      <c r="F814" s="78"/>
      <c r="G814" s="78"/>
      <c r="H814" s="78"/>
      <c r="I814" s="78"/>
      <c r="J814" s="78"/>
      <c r="K814" s="78"/>
      <c r="L814" s="78"/>
      <c r="M814" s="78"/>
      <c r="N814" s="78"/>
      <c r="O814" s="78"/>
      <c r="P814" s="78"/>
      <c r="Q814" s="78"/>
      <c r="R814" s="78"/>
      <c r="S814" s="78"/>
      <c r="T814" s="78"/>
      <c r="U814" s="78"/>
      <c r="V814" s="78"/>
      <c r="W814" s="78"/>
      <c r="X814" s="78"/>
      <c r="Y814" s="78"/>
      <c r="Z814" s="78"/>
    </row>
    <row r="815" spans="2:26" ht="15.75" customHeight="1" x14ac:dyDescent="0.25">
      <c r="B815" s="78"/>
      <c r="C815" s="78"/>
      <c r="D815" s="78"/>
      <c r="E815" s="78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78"/>
      <c r="Q815" s="78"/>
      <c r="R815" s="78"/>
      <c r="S815" s="78"/>
      <c r="T815" s="78"/>
      <c r="U815" s="78"/>
      <c r="V815" s="78"/>
      <c r="W815" s="78"/>
      <c r="X815" s="78"/>
      <c r="Y815" s="78"/>
      <c r="Z815" s="78"/>
    </row>
    <row r="816" spans="2:26" ht="15.75" customHeight="1" x14ac:dyDescent="0.25">
      <c r="B816" s="78"/>
      <c r="C816" s="78"/>
      <c r="D816" s="78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8"/>
      <c r="P816" s="78"/>
      <c r="Q816" s="78"/>
      <c r="R816" s="78"/>
      <c r="S816" s="78"/>
      <c r="T816" s="78"/>
      <c r="U816" s="78"/>
      <c r="V816" s="78"/>
      <c r="W816" s="78"/>
      <c r="X816" s="78"/>
      <c r="Y816" s="78"/>
      <c r="Z816" s="78"/>
    </row>
    <row r="817" spans="2:26" ht="15.75" customHeight="1" x14ac:dyDescent="0.25">
      <c r="B817" s="78"/>
      <c r="C817" s="78"/>
      <c r="D817" s="78"/>
      <c r="E817" s="78"/>
      <c r="F817" s="78"/>
      <c r="G817" s="78"/>
      <c r="H817" s="78"/>
      <c r="I817" s="78"/>
      <c r="J817" s="78"/>
      <c r="K817" s="78"/>
      <c r="L817" s="78"/>
      <c r="M817" s="78"/>
      <c r="N817" s="78"/>
      <c r="O817" s="78"/>
      <c r="P817" s="78"/>
      <c r="Q817" s="78"/>
      <c r="R817" s="78"/>
      <c r="S817" s="78"/>
      <c r="T817" s="78"/>
      <c r="U817" s="78"/>
      <c r="V817" s="78"/>
      <c r="W817" s="78"/>
      <c r="X817" s="78"/>
      <c r="Y817" s="78"/>
      <c r="Z817" s="78"/>
    </row>
    <row r="818" spans="2:26" ht="15.75" customHeight="1" x14ac:dyDescent="0.25">
      <c r="B818" s="78"/>
      <c r="C818" s="78"/>
      <c r="D818" s="78"/>
      <c r="E818" s="78"/>
      <c r="F818" s="78"/>
      <c r="G818" s="78"/>
      <c r="H818" s="78"/>
      <c r="I818" s="78"/>
      <c r="J818" s="78"/>
      <c r="K818" s="78"/>
      <c r="L818" s="78"/>
      <c r="M818" s="78"/>
      <c r="N818" s="78"/>
      <c r="O818" s="78"/>
      <c r="P818" s="78"/>
      <c r="Q818" s="78"/>
      <c r="R818" s="78"/>
      <c r="S818" s="78"/>
      <c r="T818" s="78"/>
      <c r="U818" s="78"/>
      <c r="V818" s="78"/>
      <c r="W818" s="78"/>
      <c r="X818" s="78"/>
      <c r="Y818" s="78"/>
      <c r="Z818" s="78"/>
    </row>
    <row r="819" spans="2:26" ht="15.75" customHeight="1" x14ac:dyDescent="0.25">
      <c r="B819" s="78"/>
      <c r="C819" s="78"/>
      <c r="D819" s="78"/>
      <c r="E819" s="78"/>
      <c r="F819" s="78"/>
      <c r="G819" s="78"/>
      <c r="H819" s="78"/>
      <c r="I819" s="78"/>
      <c r="J819" s="78"/>
      <c r="K819" s="78"/>
      <c r="L819" s="78"/>
      <c r="M819" s="78"/>
      <c r="N819" s="78"/>
      <c r="O819" s="78"/>
      <c r="P819" s="78"/>
      <c r="Q819" s="78"/>
      <c r="R819" s="78"/>
      <c r="S819" s="78"/>
      <c r="T819" s="78"/>
      <c r="U819" s="78"/>
      <c r="V819" s="78"/>
      <c r="W819" s="78"/>
      <c r="X819" s="78"/>
      <c r="Y819" s="78"/>
      <c r="Z819" s="78"/>
    </row>
    <row r="820" spans="2:26" ht="15.75" customHeight="1" x14ac:dyDescent="0.25">
      <c r="B820" s="78"/>
      <c r="C820" s="78"/>
      <c r="D820" s="78"/>
      <c r="E820" s="78"/>
      <c r="F820" s="78"/>
      <c r="G820" s="78"/>
      <c r="H820" s="78"/>
      <c r="I820" s="78"/>
      <c r="J820" s="78"/>
      <c r="K820" s="78"/>
      <c r="L820" s="78"/>
      <c r="M820" s="78"/>
      <c r="N820" s="78"/>
      <c r="O820" s="78"/>
      <c r="P820" s="78"/>
      <c r="Q820" s="78"/>
      <c r="R820" s="78"/>
      <c r="S820" s="78"/>
      <c r="T820" s="78"/>
      <c r="U820" s="78"/>
      <c r="V820" s="78"/>
      <c r="W820" s="78"/>
      <c r="X820" s="78"/>
      <c r="Y820" s="78"/>
      <c r="Z820" s="78"/>
    </row>
    <row r="821" spans="2:26" ht="15.75" customHeight="1" x14ac:dyDescent="0.25">
      <c r="B821" s="78"/>
      <c r="C821" s="78"/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78"/>
      <c r="Q821" s="78"/>
      <c r="R821" s="78"/>
      <c r="S821" s="78"/>
      <c r="T821" s="78"/>
      <c r="U821" s="78"/>
      <c r="V821" s="78"/>
      <c r="W821" s="78"/>
      <c r="X821" s="78"/>
      <c r="Y821" s="78"/>
      <c r="Z821" s="78"/>
    </row>
    <row r="822" spans="2:26" ht="15.75" customHeight="1" x14ac:dyDescent="0.25">
      <c r="B822" s="78"/>
      <c r="C822" s="78"/>
      <c r="D822" s="78"/>
      <c r="E822" s="78"/>
      <c r="F822" s="78"/>
      <c r="G822" s="78"/>
      <c r="H822" s="78"/>
      <c r="I822" s="78"/>
      <c r="J822" s="78"/>
      <c r="K822" s="78"/>
      <c r="L822" s="78"/>
      <c r="M822" s="78"/>
      <c r="N822" s="78"/>
      <c r="O822" s="78"/>
      <c r="P822" s="78"/>
      <c r="Q822" s="78"/>
      <c r="R822" s="78"/>
      <c r="S822" s="78"/>
      <c r="T822" s="78"/>
      <c r="U822" s="78"/>
      <c r="V822" s="78"/>
      <c r="W822" s="78"/>
      <c r="X822" s="78"/>
      <c r="Y822" s="78"/>
      <c r="Z822" s="78"/>
    </row>
    <row r="823" spans="2:26" ht="15.75" customHeight="1" x14ac:dyDescent="0.25">
      <c r="B823" s="78"/>
      <c r="C823" s="78"/>
      <c r="D823" s="78"/>
      <c r="E823" s="78"/>
      <c r="F823" s="78"/>
      <c r="G823" s="78"/>
      <c r="H823" s="78"/>
      <c r="I823" s="78"/>
      <c r="J823" s="78"/>
      <c r="K823" s="78"/>
      <c r="L823" s="78"/>
      <c r="M823" s="78"/>
      <c r="N823" s="78"/>
      <c r="O823" s="78"/>
      <c r="P823" s="78"/>
      <c r="Q823" s="78"/>
      <c r="R823" s="78"/>
      <c r="S823" s="78"/>
      <c r="T823" s="78"/>
      <c r="U823" s="78"/>
      <c r="V823" s="78"/>
      <c r="W823" s="78"/>
      <c r="X823" s="78"/>
      <c r="Y823" s="78"/>
      <c r="Z823" s="78"/>
    </row>
    <row r="824" spans="2:26" ht="15.75" customHeight="1" x14ac:dyDescent="0.25">
      <c r="B824" s="78"/>
      <c r="C824" s="78"/>
      <c r="D824" s="78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  <c r="Z824" s="78"/>
    </row>
    <row r="825" spans="2:26" ht="15.75" customHeight="1" x14ac:dyDescent="0.25">
      <c r="B825" s="78"/>
      <c r="C825" s="78"/>
      <c r="D825" s="78"/>
      <c r="E825" s="78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  <c r="Z825" s="78"/>
    </row>
    <row r="826" spans="2:26" ht="15.75" customHeight="1" x14ac:dyDescent="0.25">
      <c r="B826" s="78"/>
      <c r="C826" s="78"/>
      <c r="D826" s="78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  <c r="Z826" s="78"/>
    </row>
    <row r="827" spans="2:26" ht="15.75" customHeight="1" x14ac:dyDescent="0.25">
      <c r="B827" s="78"/>
      <c r="C827" s="78"/>
      <c r="D827" s="78"/>
      <c r="E827" s="78"/>
      <c r="F827" s="78"/>
      <c r="G827" s="78"/>
      <c r="H827" s="78"/>
      <c r="I827" s="78"/>
      <c r="J827" s="78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  <c r="Z827" s="78"/>
    </row>
    <row r="828" spans="2:26" ht="15.75" customHeight="1" x14ac:dyDescent="0.25">
      <c r="B828" s="78"/>
      <c r="C828" s="78"/>
      <c r="D828" s="78"/>
      <c r="E828" s="78"/>
      <c r="F828" s="78"/>
      <c r="G828" s="78"/>
      <c r="H828" s="78"/>
      <c r="I828" s="78"/>
      <c r="J828" s="78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  <c r="Z828" s="78"/>
    </row>
    <row r="829" spans="2:26" ht="15.75" customHeight="1" x14ac:dyDescent="0.25">
      <c r="B829" s="78"/>
      <c r="C829" s="78"/>
      <c r="D829" s="78"/>
      <c r="E829" s="78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  <c r="Z829" s="78"/>
    </row>
    <row r="830" spans="2:26" ht="15.75" customHeight="1" x14ac:dyDescent="0.25">
      <c r="B830" s="78"/>
      <c r="C830" s="78"/>
      <c r="D830" s="78"/>
      <c r="E830" s="78"/>
      <c r="F830" s="78"/>
      <c r="G830" s="78"/>
      <c r="H830" s="78"/>
      <c r="I830" s="78"/>
      <c r="J830" s="78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  <c r="Z830" s="78"/>
    </row>
    <row r="831" spans="2:26" ht="15.75" customHeight="1" x14ac:dyDescent="0.25">
      <c r="B831" s="78"/>
      <c r="C831" s="78"/>
      <c r="D831" s="78"/>
      <c r="E831" s="78"/>
      <c r="F831" s="78"/>
      <c r="G831" s="78"/>
      <c r="H831" s="78"/>
      <c r="I831" s="78"/>
      <c r="J831" s="78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  <c r="Z831" s="78"/>
    </row>
    <row r="832" spans="2:26" ht="15.75" customHeight="1" x14ac:dyDescent="0.25">
      <c r="B832" s="78"/>
      <c r="C832" s="78"/>
      <c r="D832" s="78"/>
      <c r="E832" s="78"/>
      <c r="F832" s="78"/>
      <c r="G832" s="78"/>
      <c r="H832" s="78"/>
      <c r="I832" s="78"/>
      <c r="J832" s="78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  <c r="Z832" s="78"/>
    </row>
    <row r="833" spans="2:26" ht="15.75" customHeight="1" x14ac:dyDescent="0.25">
      <c r="B833" s="78"/>
      <c r="C833" s="78"/>
      <c r="D833" s="78"/>
      <c r="E833" s="78"/>
      <c r="F833" s="78"/>
      <c r="G833" s="78"/>
      <c r="H833" s="78"/>
      <c r="I833" s="78"/>
      <c r="J833" s="78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  <c r="Z833" s="78"/>
    </row>
    <row r="834" spans="2:26" ht="15.75" customHeight="1" x14ac:dyDescent="0.25">
      <c r="B834" s="78"/>
      <c r="C834" s="78"/>
      <c r="D834" s="78"/>
      <c r="E834" s="78"/>
      <c r="F834" s="78"/>
      <c r="G834" s="78"/>
      <c r="H834" s="78"/>
      <c r="I834" s="78"/>
      <c r="J834" s="78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  <c r="Z834" s="78"/>
    </row>
    <row r="835" spans="2:26" ht="15.75" customHeight="1" x14ac:dyDescent="0.25">
      <c r="B835" s="78"/>
      <c r="C835" s="78"/>
      <c r="D835" s="78"/>
      <c r="E835" s="78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78"/>
      <c r="Q835" s="78"/>
      <c r="R835" s="78"/>
      <c r="S835" s="78"/>
      <c r="T835" s="78"/>
      <c r="U835" s="78"/>
      <c r="V835" s="78"/>
      <c r="W835" s="78"/>
      <c r="X835" s="78"/>
      <c r="Y835" s="78"/>
      <c r="Z835" s="78"/>
    </row>
    <row r="836" spans="2:26" ht="15.75" customHeight="1" x14ac:dyDescent="0.25">
      <c r="B836" s="78"/>
      <c r="C836" s="78"/>
      <c r="D836" s="78"/>
      <c r="E836" s="78"/>
      <c r="F836" s="78"/>
      <c r="G836" s="78"/>
      <c r="H836" s="78"/>
      <c r="I836" s="78"/>
      <c r="J836" s="78"/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  <c r="Z836" s="78"/>
    </row>
    <row r="837" spans="2:26" ht="15.75" customHeight="1" x14ac:dyDescent="0.25">
      <c r="B837" s="78"/>
      <c r="C837" s="78"/>
      <c r="D837" s="78"/>
      <c r="E837" s="78"/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  <c r="Z837" s="78"/>
    </row>
    <row r="838" spans="2:26" ht="15.75" customHeight="1" x14ac:dyDescent="0.25">
      <c r="B838" s="78"/>
      <c r="C838" s="78"/>
      <c r="D838" s="78"/>
      <c r="E838" s="78"/>
      <c r="F838" s="78"/>
      <c r="G838" s="78"/>
      <c r="H838" s="78"/>
      <c r="I838" s="78"/>
      <c r="J838" s="78"/>
      <c r="K838" s="78"/>
      <c r="L838" s="78"/>
      <c r="M838" s="78"/>
      <c r="N838" s="78"/>
      <c r="O838" s="78"/>
      <c r="P838" s="78"/>
      <c r="Q838" s="78"/>
      <c r="R838" s="78"/>
      <c r="S838" s="78"/>
      <c r="T838" s="78"/>
      <c r="U838" s="78"/>
      <c r="V838" s="78"/>
      <c r="W838" s="78"/>
      <c r="X838" s="78"/>
      <c r="Y838" s="78"/>
      <c r="Z838" s="78"/>
    </row>
    <row r="839" spans="2:26" ht="15.75" customHeight="1" x14ac:dyDescent="0.25">
      <c r="B839" s="78"/>
      <c r="C839" s="78"/>
      <c r="D839" s="78"/>
      <c r="E839" s="78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78"/>
      <c r="Q839" s="78"/>
      <c r="R839" s="78"/>
      <c r="S839" s="78"/>
      <c r="T839" s="78"/>
      <c r="U839" s="78"/>
      <c r="V839" s="78"/>
      <c r="W839" s="78"/>
      <c r="X839" s="78"/>
      <c r="Y839" s="78"/>
      <c r="Z839" s="78"/>
    </row>
    <row r="840" spans="2:26" ht="15.75" customHeight="1" x14ac:dyDescent="0.25">
      <c r="B840" s="78"/>
      <c r="C840" s="78"/>
      <c r="D840" s="78"/>
      <c r="E840" s="78"/>
      <c r="F840" s="78"/>
      <c r="G840" s="78"/>
      <c r="H840" s="78"/>
      <c r="I840" s="78"/>
      <c r="J840" s="78"/>
      <c r="K840" s="78"/>
      <c r="L840" s="78"/>
      <c r="M840" s="78"/>
      <c r="N840" s="78"/>
      <c r="O840" s="78"/>
      <c r="P840" s="78"/>
      <c r="Q840" s="78"/>
      <c r="R840" s="78"/>
      <c r="S840" s="78"/>
      <c r="T840" s="78"/>
      <c r="U840" s="78"/>
      <c r="V840" s="78"/>
      <c r="W840" s="78"/>
      <c r="X840" s="78"/>
      <c r="Y840" s="78"/>
      <c r="Z840" s="78"/>
    </row>
    <row r="841" spans="2:26" ht="15.75" customHeight="1" x14ac:dyDescent="0.25">
      <c r="B841" s="78"/>
      <c r="C841" s="78"/>
      <c r="D841" s="78"/>
      <c r="E841" s="78"/>
      <c r="F841" s="78"/>
      <c r="G841" s="78"/>
      <c r="H841" s="78"/>
      <c r="I841" s="78"/>
      <c r="J841" s="78"/>
      <c r="K841" s="78"/>
      <c r="L841" s="78"/>
      <c r="M841" s="78"/>
      <c r="N841" s="78"/>
      <c r="O841" s="78"/>
      <c r="P841" s="78"/>
      <c r="Q841" s="78"/>
      <c r="R841" s="78"/>
      <c r="S841" s="78"/>
      <c r="T841" s="78"/>
      <c r="U841" s="78"/>
      <c r="V841" s="78"/>
      <c r="W841" s="78"/>
      <c r="X841" s="78"/>
      <c r="Y841" s="78"/>
      <c r="Z841" s="78"/>
    </row>
    <row r="842" spans="2:26" ht="15.75" customHeight="1" x14ac:dyDescent="0.25">
      <c r="B842" s="78"/>
      <c r="C842" s="78"/>
      <c r="D842" s="78"/>
      <c r="E842" s="78"/>
      <c r="F842" s="78"/>
      <c r="G842" s="78"/>
      <c r="H842" s="78"/>
      <c r="I842" s="78"/>
      <c r="J842" s="78"/>
      <c r="K842" s="78"/>
      <c r="L842" s="78"/>
      <c r="M842" s="78"/>
      <c r="N842" s="78"/>
      <c r="O842" s="78"/>
      <c r="P842" s="78"/>
      <c r="Q842" s="78"/>
      <c r="R842" s="78"/>
      <c r="S842" s="78"/>
      <c r="T842" s="78"/>
      <c r="U842" s="78"/>
      <c r="V842" s="78"/>
      <c r="W842" s="78"/>
      <c r="X842" s="78"/>
      <c r="Y842" s="78"/>
      <c r="Z842" s="78"/>
    </row>
    <row r="843" spans="2:26" ht="15.75" customHeight="1" x14ac:dyDescent="0.25">
      <c r="B843" s="78"/>
      <c r="C843" s="78"/>
      <c r="D843" s="78"/>
      <c r="E843" s="78"/>
      <c r="F843" s="78"/>
      <c r="G843" s="78"/>
      <c r="H843" s="78"/>
      <c r="I843" s="78"/>
      <c r="J843" s="78"/>
      <c r="K843" s="78"/>
      <c r="L843" s="78"/>
      <c r="M843" s="78"/>
      <c r="N843" s="78"/>
      <c r="O843" s="78"/>
      <c r="P843" s="78"/>
      <c r="Q843" s="78"/>
      <c r="R843" s="78"/>
      <c r="S843" s="78"/>
      <c r="T843" s="78"/>
      <c r="U843" s="78"/>
      <c r="V843" s="78"/>
      <c r="W843" s="78"/>
      <c r="X843" s="78"/>
      <c r="Y843" s="78"/>
      <c r="Z843" s="78"/>
    </row>
    <row r="844" spans="2:26" ht="15.75" customHeight="1" x14ac:dyDescent="0.25">
      <c r="B844" s="78"/>
      <c r="C844" s="78"/>
      <c r="D844" s="78"/>
      <c r="E844" s="78"/>
      <c r="F844" s="78"/>
      <c r="G844" s="78"/>
      <c r="H844" s="78"/>
      <c r="I844" s="78"/>
      <c r="J844" s="78"/>
      <c r="K844" s="78"/>
      <c r="L844" s="78"/>
      <c r="M844" s="78"/>
      <c r="N844" s="78"/>
      <c r="O844" s="78"/>
      <c r="P844" s="78"/>
      <c r="Q844" s="78"/>
      <c r="R844" s="78"/>
      <c r="S844" s="78"/>
      <c r="T844" s="78"/>
      <c r="U844" s="78"/>
      <c r="V844" s="78"/>
      <c r="W844" s="78"/>
      <c r="X844" s="78"/>
      <c r="Y844" s="78"/>
      <c r="Z844" s="78"/>
    </row>
    <row r="845" spans="2:26" ht="15.75" customHeight="1" x14ac:dyDescent="0.25">
      <c r="B845" s="78"/>
      <c r="C845" s="78"/>
      <c r="D845" s="78"/>
      <c r="E845" s="78"/>
      <c r="F845" s="78"/>
      <c r="G845" s="78"/>
      <c r="H845" s="78"/>
      <c r="I845" s="78"/>
      <c r="J845" s="78"/>
      <c r="K845" s="78"/>
      <c r="L845" s="78"/>
      <c r="M845" s="78"/>
      <c r="N845" s="78"/>
      <c r="O845" s="78"/>
      <c r="P845" s="78"/>
      <c r="Q845" s="78"/>
      <c r="R845" s="78"/>
      <c r="S845" s="78"/>
      <c r="T845" s="78"/>
      <c r="U845" s="78"/>
      <c r="V845" s="78"/>
      <c r="W845" s="78"/>
      <c r="X845" s="78"/>
      <c r="Y845" s="78"/>
      <c r="Z845" s="78"/>
    </row>
    <row r="846" spans="2:26" ht="15.75" customHeight="1" x14ac:dyDescent="0.25">
      <c r="B846" s="78"/>
      <c r="C846" s="78"/>
      <c r="D846" s="78"/>
      <c r="E846" s="78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78"/>
      <c r="Q846" s="78"/>
      <c r="R846" s="78"/>
      <c r="S846" s="78"/>
      <c r="T846" s="78"/>
      <c r="U846" s="78"/>
      <c r="V846" s="78"/>
      <c r="W846" s="78"/>
      <c r="X846" s="78"/>
      <c r="Y846" s="78"/>
      <c r="Z846" s="78"/>
    </row>
    <row r="847" spans="2:26" ht="15.75" customHeight="1" x14ac:dyDescent="0.25">
      <c r="B847" s="78"/>
      <c r="C847" s="78"/>
      <c r="D847" s="78"/>
      <c r="E847" s="78"/>
      <c r="F847" s="78"/>
      <c r="G847" s="78"/>
      <c r="H847" s="78"/>
      <c r="I847" s="78"/>
      <c r="J847" s="78"/>
      <c r="K847" s="78"/>
      <c r="L847" s="78"/>
      <c r="M847" s="78"/>
      <c r="N847" s="78"/>
      <c r="O847" s="78"/>
      <c r="P847" s="78"/>
      <c r="Q847" s="78"/>
      <c r="R847" s="78"/>
      <c r="S847" s="78"/>
      <c r="T847" s="78"/>
      <c r="U847" s="78"/>
      <c r="V847" s="78"/>
      <c r="W847" s="78"/>
      <c r="X847" s="78"/>
      <c r="Y847" s="78"/>
      <c r="Z847" s="78"/>
    </row>
    <row r="848" spans="2:26" ht="15.75" customHeight="1" x14ac:dyDescent="0.25">
      <c r="B848" s="78"/>
      <c r="C848" s="78"/>
      <c r="D848" s="78"/>
      <c r="E848" s="78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78"/>
      <c r="Q848" s="78"/>
      <c r="R848" s="78"/>
      <c r="S848" s="78"/>
      <c r="T848" s="78"/>
      <c r="U848" s="78"/>
      <c r="V848" s="78"/>
      <c r="W848" s="78"/>
      <c r="X848" s="78"/>
      <c r="Y848" s="78"/>
      <c r="Z848" s="78"/>
    </row>
    <row r="849" spans="2:26" ht="15.75" customHeight="1" x14ac:dyDescent="0.25">
      <c r="B849" s="78"/>
      <c r="C849" s="78"/>
      <c r="D849" s="78"/>
      <c r="E849" s="78"/>
      <c r="F849" s="78"/>
      <c r="G849" s="78"/>
      <c r="H849" s="78"/>
      <c r="I849" s="78"/>
      <c r="J849" s="78"/>
      <c r="K849" s="78"/>
      <c r="L849" s="78"/>
      <c r="M849" s="78"/>
      <c r="N849" s="78"/>
      <c r="O849" s="78"/>
      <c r="P849" s="78"/>
      <c r="Q849" s="78"/>
      <c r="R849" s="78"/>
      <c r="S849" s="78"/>
      <c r="T849" s="78"/>
      <c r="U849" s="78"/>
      <c r="V849" s="78"/>
      <c r="W849" s="78"/>
      <c r="X849" s="78"/>
      <c r="Y849" s="78"/>
      <c r="Z849" s="78"/>
    </row>
    <row r="850" spans="2:26" ht="15.75" customHeight="1" x14ac:dyDescent="0.25">
      <c r="B850" s="78"/>
      <c r="C850" s="78"/>
      <c r="D850" s="78"/>
      <c r="E850" s="78"/>
      <c r="F850" s="78"/>
      <c r="G850" s="78"/>
      <c r="H850" s="78"/>
      <c r="I850" s="78"/>
      <c r="J850" s="78"/>
      <c r="K850" s="78"/>
      <c r="L850" s="78"/>
      <c r="M850" s="78"/>
      <c r="N850" s="78"/>
      <c r="O850" s="78"/>
      <c r="P850" s="78"/>
      <c r="Q850" s="78"/>
      <c r="R850" s="78"/>
      <c r="S850" s="78"/>
      <c r="T850" s="78"/>
      <c r="U850" s="78"/>
      <c r="V850" s="78"/>
      <c r="W850" s="78"/>
      <c r="X850" s="78"/>
      <c r="Y850" s="78"/>
      <c r="Z850" s="78"/>
    </row>
    <row r="851" spans="2:26" ht="15.75" customHeight="1" x14ac:dyDescent="0.25">
      <c r="B851" s="78"/>
      <c r="C851" s="78"/>
      <c r="D851" s="78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78"/>
      <c r="Q851" s="78"/>
      <c r="R851" s="78"/>
      <c r="S851" s="78"/>
      <c r="T851" s="78"/>
      <c r="U851" s="78"/>
      <c r="V851" s="78"/>
      <c r="W851" s="78"/>
      <c r="X851" s="78"/>
      <c r="Y851" s="78"/>
      <c r="Z851" s="78"/>
    </row>
    <row r="852" spans="2:26" ht="15.75" customHeight="1" x14ac:dyDescent="0.25">
      <c r="B852" s="78"/>
      <c r="C852" s="78"/>
      <c r="D852" s="78"/>
      <c r="E852" s="78"/>
      <c r="F852" s="78"/>
      <c r="G852" s="78"/>
      <c r="H852" s="78"/>
      <c r="I852" s="78"/>
      <c r="J852" s="78"/>
      <c r="K852" s="78"/>
      <c r="L852" s="78"/>
      <c r="M852" s="78"/>
      <c r="N852" s="78"/>
      <c r="O852" s="78"/>
      <c r="P852" s="78"/>
      <c r="Q852" s="78"/>
      <c r="R852" s="78"/>
      <c r="S852" s="78"/>
      <c r="T852" s="78"/>
      <c r="U852" s="78"/>
      <c r="V852" s="78"/>
      <c r="W852" s="78"/>
      <c r="X852" s="78"/>
      <c r="Y852" s="78"/>
      <c r="Z852" s="78"/>
    </row>
    <row r="853" spans="2:26" ht="15.75" customHeight="1" x14ac:dyDescent="0.25">
      <c r="B853" s="78"/>
      <c r="C853" s="78"/>
      <c r="D853" s="78"/>
      <c r="E853" s="78"/>
      <c r="F853" s="78"/>
      <c r="G853" s="78"/>
      <c r="H853" s="78"/>
      <c r="I853" s="78"/>
      <c r="J853" s="78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  <c r="Z853" s="78"/>
    </row>
    <row r="854" spans="2:26" ht="15.75" customHeight="1" x14ac:dyDescent="0.25">
      <c r="B854" s="78"/>
      <c r="C854" s="78"/>
      <c r="D854" s="78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  <c r="Z854" s="78"/>
    </row>
    <row r="855" spans="2:26" ht="15.75" customHeight="1" x14ac:dyDescent="0.25">
      <c r="B855" s="78"/>
      <c r="C855" s="78"/>
      <c r="D855" s="78"/>
      <c r="E855" s="78"/>
      <c r="F855" s="78"/>
      <c r="G855" s="78"/>
      <c r="H855" s="78"/>
      <c r="I855" s="78"/>
      <c r="J855" s="78"/>
      <c r="K855" s="78"/>
      <c r="L855" s="78"/>
      <c r="M855" s="78"/>
      <c r="N855" s="78"/>
      <c r="O855" s="78"/>
      <c r="P855" s="78"/>
      <c r="Q855" s="78"/>
      <c r="R855" s="78"/>
      <c r="S855" s="78"/>
      <c r="T855" s="78"/>
      <c r="U855" s="78"/>
      <c r="V855" s="78"/>
      <c r="W855" s="78"/>
      <c r="X855" s="78"/>
      <c r="Y855" s="78"/>
      <c r="Z855" s="78"/>
    </row>
    <row r="856" spans="2:26" ht="15.75" customHeight="1" x14ac:dyDescent="0.25">
      <c r="B856" s="78"/>
      <c r="C856" s="78"/>
      <c r="D856" s="78"/>
      <c r="E856" s="78"/>
      <c r="F856" s="78"/>
      <c r="G856" s="78"/>
      <c r="H856" s="78"/>
      <c r="I856" s="78"/>
      <c r="J856" s="78"/>
      <c r="K856" s="78"/>
      <c r="L856" s="78"/>
      <c r="M856" s="78"/>
      <c r="N856" s="78"/>
      <c r="O856" s="78"/>
      <c r="P856" s="78"/>
      <c r="Q856" s="78"/>
      <c r="R856" s="78"/>
      <c r="S856" s="78"/>
      <c r="T856" s="78"/>
      <c r="U856" s="78"/>
      <c r="V856" s="78"/>
      <c r="W856" s="78"/>
      <c r="X856" s="78"/>
      <c r="Y856" s="78"/>
      <c r="Z856" s="78"/>
    </row>
    <row r="857" spans="2:26" ht="15.75" customHeight="1" x14ac:dyDescent="0.25">
      <c r="B857" s="78"/>
      <c r="C857" s="78"/>
      <c r="D857" s="78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78"/>
      <c r="Q857" s="78"/>
      <c r="R857" s="78"/>
      <c r="S857" s="78"/>
      <c r="T857" s="78"/>
      <c r="U857" s="78"/>
      <c r="V857" s="78"/>
      <c r="W857" s="78"/>
      <c r="X857" s="78"/>
      <c r="Y857" s="78"/>
      <c r="Z857" s="78"/>
    </row>
    <row r="858" spans="2:26" ht="15.75" customHeight="1" x14ac:dyDescent="0.25">
      <c r="B858" s="78"/>
      <c r="C858" s="78"/>
      <c r="D858" s="78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  <c r="V858" s="78"/>
      <c r="W858" s="78"/>
      <c r="X858" s="78"/>
      <c r="Y858" s="78"/>
      <c r="Z858" s="78"/>
    </row>
    <row r="859" spans="2:26" ht="15.75" customHeight="1" x14ac:dyDescent="0.25">
      <c r="B859" s="78"/>
      <c r="C859" s="78"/>
      <c r="D859" s="78"/>
      <c r="E859" s="78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  <c r="V859" s="78"/>
      <c r="W859" s="78"/>
      <c r="X859" s="78"/>
      <c r="Y859" s="78"/>
      <c r="Z859" s="78"/>
    </row>
    <row r="860" spans="2:26" ht="15.75" customHeight="1" x14ac:dyDescent="0.25">
      <c r="B860" s="78"/>
      <c r="C860" s="78"/>
      <c r="D860" s="78"/>
      <c r="E860" s="78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  <c r="V860" s="78"/>
      <c r="W860" s="78"/>
      <c r="X860" s="78"/>
      <c r="Y860" s="78"/>
      <c r="Z860" s="78"/>
    </row>
    <row r="861" spans="2:26" ht="15.75" customHeight="1" x14ac:dyDescent="0.25">
      <c r="B861" s="78"/>
      <c r="C861" s="78"/>
      <c r="D861" s="78"/>
      <c r="E861" s="78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  <c r="V861" s="78"/>
      <c r="W861" s="78"/>
      <c r="X861" s="78"/>
      <c r="Y861" s="78"/>
      <c r="Z861" s="78"/>
    </row>
    <row r="862" spans="2:26" ht="15.75" customHeight="1" x14ac:dyDescent="0.25">
      <c r="B862" s="78"/>
      <c r="C862" s="78"/>
      <c r="D862" s="78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  <c r="V862" s="78"/>
      <c r="W862" s="78"/>
      <c r="X862" s="78"/>
      <c r="Y862" s="78"/>
      <c r="Z862" s="78"/>
    </row>
    <row r="863" spans="2:26" ht="15.75" customHeight="1" x14ac:dyDescent="0.25">
      <c r="B863" s="78"/>
      <c r="C863" s="78"/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  <c r="V863" s="78"/>
      <c r="W863" s="78"/>
      <c r="X863" s="78"/>
      <c r="Y863" s="78"/>
      <c r="Z863" s="78"/>
    </row>
    <row r="864" spans="2:26" ht="15.75" customHeight="1" x14ac:dyDescent="0.25">
      <c r="B864" s="78"/>
      <c r="C864" s="78"/>
      <c r="D864" s="78"/>
      <c r="E864" s="78"/>
      <c r="F864" s="78"/>
      <c r="G864" s="78"/>
      <c r="H864" s="78"/>
      <c r="I864" s="78"/>
      <c r="J864" s="78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  <c r="V864" s="78"/>
      <c r="W864" s="78"/>
      <c r="X864" s="78"/>
      <c r="Y864" s="78"/>
      <c r="Z864" s="78"/>
    </row>
    <row r="865" spans="2:26" ht="15.75" customHeight="1" x14ac:dyDescent="0.25">
      <c r="B865" s="78"/>
      <c r="C865" s="78"/>
      <c r="D865" s="78"/>
      <c r="E865" s="78"/>
      <c r="F865" s="78"/>
      <c r="G865" s="78"/>
      <c r="H865" s="78"/>
      <c r="I865" s="78"/>
      <c r="J865" s="78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  <c r="V865" s="78"/>
      <c r="W865" s="78"/>
      <c r="X865" s="78"/>
      <c r="Y865" s="78"/>
      <c r="Z865" s="78"/>
    </row>
    <row r="866" spans="2:26" ht="15.75" customHeight="1" x14ac:dyDescent="0.25">
      <c r="B866" s="78"/>
      <c r="C866" s="78"/>
      <c r="D866" s="78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  <c r="V866" s="78"/>
      <c r="W866" s="78"/>
      <c r="X866" s="78"/>
      <c r="Y866" s="78"/>
      <c r="Z866" s="78"/>
    </row>
    <row r="867" spans="2:26" ht="15.75" customHeight="1" x14ac:dyDescent="0.25">
      <c r="B867" s="78"/>
      <c r="C867" s="78"/>
      <c r="D867" s="78"/>
      <c r="E867" s="78"/>
      <c r="F867" s="78"/>
      <c r="G867" s="78"/>
      <c r="H867" s="78"/>
      <c r="I867" s="78"/>
      <c r="J867" s="78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  <c r="V867" s="78"/>
      <c r="W867" s="78"/>
      <c r="X867" s="78"/>
      <c r="Y867" s="78"/>
      <c r="Z867" s="78"/>
    </row>
    <row r="868" spans="2:26" ht="15.75" customHeight="1" x14ac:dyDescent="0.25">
      <c r="B868" s="78"/>
      <c r="C868" s="78"/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  <c r="V868" s="78"/>
      <c r="W868" s="78"/>
      <c r="X868" s="78"/>
      <c r="Y868" s="78"/>
      <c r="Z868" s="78"/>
    </row>
    <row r="869" spans="2:26" ht="15.75" customHeight="1" x14ac:dyDescent="0.25">
      <c r="B869" s="78"/>
      <c r="C869" s="78"/>
      <c r="D869" s="78"/>
      <c r="E869" s="78"/>
      <c r="F869" s="78"/>
      <c r="G869" s="78"/>
      <c r="H869" s="78"/>
      <c r="I869" s="78"/>
      <c r="J869" s="78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  <c r="V869" s="78"/>
      <c r="W869" s="78"/>
      <c r="X869" s="78"/>
      <c r="Y869" s="78"/>
      <c r="Z869" s="78"/>
    </row>
    <row r="870" spans="2:26" ht="15.75" customHeight="1" x14ac:dyDescent="0.25">
      <c r="B870" s="78"/>
      <c r="C870" s="78"/>
      <c r="D870" s="78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  <c r="V870" s="78"/>
      <c r="W870" s="78"/>
      <c r="X870" s="78"/>
      <c r="Y870" s="78"/>
      <c r="Z870" s="78"/>
    </row>
    <row r="871" spans="2:26" ht="15.75" customHeight="1" x14ac:dyDescent="0.25">
      <c r="B871" s="78"/>
      <c r="C871" s="78"/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  <c r="V871" s="78"/>
      <c r="W871" s="78"/>
      <c r="X871" s="78"/>
      <c r="Y871" s="78"/>
      <c r="Z871" s="78"/>
    </row>
    <row r="872" spans="2:26" ht="15.75" customHeight="1" x14ac:dyDescent="0.25">
      <c r="B872" s="78"/>
      <c r="C872" s="78"/>
      <c r="D872" s="78"/>
      <c r="E872" s="78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  <c r="V872" s="78"/>
      <c r="W872" s="78"/>
      <c r="X872" s="78"/>
      <c r="Y872" s="78"/>
      <c r="Z872" s="78"/>
    </row>
    <row r="873" spans="2:26" ht="15.75" customHeight="1" x14ac:dyDescent="0.25">
      <c r="B873" s="78"/>
      <c r="C873" s="78"/>
      <c r="D873" s="78"/>
      <c r="E873" s="78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  <c r="V873" s="78"/>
      <c r="W873" s="78"/>
      <c r="X873" s="78"/>
      <c r="Y873" s="78"/>
      <c r="Z873" s="78"/>
    </row>
    <row r="874" spans="2:26" ht="15.75" customHeight="1" x14ac:dyDescent="0.25">
      <c r="B874" s="78"/>
      <c r="C874" s="78"/>
      <c r="D874" s="78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  <c r="V874" s="78"/>
      <c r="W874" s="78"/>
      <c r="X874" s="78"/>
      <c r="Y874" s="78"/>
      <c r="Z874" s="78"/>
    </row>
    <row r="875" spans="2:26" ht="15.75" customHeight="1" x14ac:dyDescent="0.25">
      <c r="B875" s="78"/>
      <c r="C875" s="78"/>
      <c r="D875" s="78"/>
      <c r="E875" s="78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  <c r="V875" s="78"/>
      <c r="W875" s="78"/>
      <c r="X875" s="78"/>
      <c r="Y875" s="78"/>
      <c r="Z875" s="78"/>
    </row>
    <row r="876" spans="2:26" ht="15.75" customHeight="1" x14ac:dyDescent="0.25">
      <c r="B876" s="78"/>
      <c r="C876" s="78"/>
      <c r="D876" s="78"/>
      <c r="E876" s="78"/>
      <c r="F876" s="78"/>
      <c r="G876" s="78"/>
      <c r="H876" s="78"/>
      <c r="I876" s="78"/>
      <c r="J876" s="78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  <c r="V876" s="78"/>
      <c r="W876" s="78"/>
      <c r="X876" s="78"/>
      <c r="Y876" s="78"/>
      <c r="Z876" s="78"/>
    </row>
    <row r="877" spans="2:26" ht="15.75" customHeight="1" x14ac:dyDescent="0.25">
      <c r="B877" s="78"/>
      <c r="C877" s="78"/>
      <c r="D877" s="78"/>
      <c r="E877" s="78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  <c r="Z877" s="78"/>
    </row>
    <row r="878" spans="2:26" ht="15.75" customHeight="1" x14ac:dyDescent="0.25">
      <c r="B878" s="78"/>
      <c r="C878" s="78"/>
      <c r="D878" s="78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  <c r="Z878" s="78"/>
    </row>
    <row r="879" spans="2:26" ht="15.75" customHeight="1" x14ac:dyDescent="0.25">
      <c r="B879" s="78"/>
      <c r="C879" s="78"/>
      <c r="D879" s="78"/>
      <c r="E879" s="78"/>
      <c r="F879" s="78"/>
      <c r="G879" s="78"/>
      <c r="H879" s="78"/>
      <c r="I879" s="78"/>
      <c r="J879" s="78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  <c r="V879" s="78"/>
      <c r="W879" s="78"/>
      <c r="X879" s="78"/>
      <c r="Y879" s="78"/>
      <c r="Z879" s="78"/>
    </row>
    <row r="880" spans="2:26" ht="15.75" customHeight="1" x14ac:dyDescent="0.25">
      <c r="B880" s="78"/>
      <c r="C880" s="78"/>
      <c r="D880" s="78"/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  <c r="V880" s="78"/>
      <c r="W880" s="78"/>
      <c r="X880" s="78"/>
      <c r="Y880" s="78"/>
      <c r="Z880" s="78"/>
    </row>
    <row r="881" spans="2:26" ht="15.75" customHeight="1" x14ac:dyDescent="0.25">
      <c r="B881" s="78"/>
      <c r="C881" s="78"/>
      <c r="D881" s="78"/>
      <c r="E881" s="78"/>
      <c r="F881" s="78"/>
      <c r="G881" s="78"/>
      <c r="H881" s="78"/>
      <c r="I881" s="78"/>
      <c r="J881" s="78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  <c r="V881" s="78"/>
      <c r="W881" s="78"/>
      <c r="X881" s="78"/>
      <c r="Y881" s="78"/>
      <c r="Z881" s="78"/>
    </row>
    <row r="882" spans="2:26" ht="15.75" customHeight="1" x14ac:dyDescent="0.25">
      <c r="B882" s="78"/>
      <c r="C882" s="78"/>
      <c r="D882" s="78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  <c r="Z882" s="78"/>
    </row>
    <row r="883" spans="2:26" ht="15.75" customHeight="1" x14ac:dyDescent="0.25">
      <c r="B883" s="78"/>
      <c r="C883" s="78"/>
      <c r="D883" s="78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  <c r="Z883" s="78"/>
    </row>
    <row r="884" spans="2:26" ht="15.75" customHeight="1" x14ac:dyDescent="0.25">
      <c r="B884" s="78"/>
      <c r="C884" s="78"/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  <c r="V884" s="78"/>
      <c r="W884" s="78"/>
      <c r="X884" s="78"/>
      <c r="Y884" s="78"/>
      <c r="Z884" s="78"/>
    </row>
    <row r="885" spans="2:26" ht="15.75" customHeight="1" x14ac:dyDescent="0.25">
      <c r="B885" s="78"/>
      <c r="C885" s="78"/>
      <c r="D885" s="78"/>
      <c r="E885" s="78"/>
      <c r="F885" s="78"/>
      <c r="G885" s="78"/>
      <c r="H885" s="78"/>
      <c r="I885" s="78"/>
      <c r="J885" s="78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  <c r="V885" s="78"/>
      <c r="W885" s="78"/>
      <c r="X885" s="78"/>
      <c r="Y885" s="78"/>
      <c r="Z885" s="78"/>
    </row>
    <row r="886" spans="2:26" ht="15.75" customHeight="1" x14ac:dyDescent="0.25">
      <c r="B886" s="78"/>
      <c r="C886" s="78"/>
      <c r="D886" s="78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  <c r="V886" s="78"/>
      <c r="W886" s="78"/>
      <c r="X886" s="78"/>
      <c r="Y886" s="78"/>
      <c r="Z886" s="78"/>
    </row>
    <row r="887" spans="2:26" ht="15.75" customHeight="1" x14ac:dyDescent="0.25">
      <c r="B887" s="78"/>
      <c r="C887" s="78"/>
      <c r="D887" s="78"/>
      <c r="E887" s="78"/>
      <c r="F887" s="78"/>
      <c r="G887" s="78"/>
      <c r="H887" s="78"/>
      <c r="I887" s="78"/>
      <c r="J887" s="78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  <c r="V887" s="78"/>
      <c r="W887" s="78"/>
      <c r="X887" s="78"/>
      <c r="Y887" s="78"/>
      <c r="Z887" s="78"/>
    </row>
    <row r="888" spans="2:26" ht="15.75" customHeight="1" x14ac:dyDescent="0.25">
      <c r="B888" s="78"/>
      <c r="C888" s="78"/>
      <c r="D888" s="78"/>
      <c r="E888" s="78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  <c r="V888" s="78"/>
      <c r="W888" s="78"/>
      <c r="X888" s="78"/>
      <c r="Y888" s="78"/>
      <c r="Z888" s="78"/>
    </row>
    <row r="889" spans="2:26" ht="15.75" customHeight="1" x14ac:dyDescent="0.25">
      <c r="B889" s="78"/>
      <c r="C889" s="78"/>
      <c r="D889" s="78"/>
      <c r="E889" s="78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  <c r="V889" s="78"/>
      <c r="W889" s="78"/>
      <c r="X889" s="78"/>
      <c r="Y889" s="78"/>
      <c r="Z889" s="78"/>
    </row>
    <row r="890" spans="2:26" ht="15.75" customHeight="1" x14ac:dyDescent="0.25">
      <c r="B890" s="78"/>
      <c r="C890" s="78"/>
      <c r="D890" s="78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  <c r="V890" s="78"/>
      <c r="W890" s="78"/>
      <c r="X890" s="78"/>
      <c r="Y890" s="78"/>
      <c r="Z890" s="78"/>
    </row>
    <row r="891" spans="2:26" ht="15.75" customHeight="1" x14ac:dyDescent="0.25">
      <c r="B891" s="78"/>
      <c r="C891" s="78"/>
      <c r="D891" s="78"/>
      <c r="E891" s="78"/>
      <c r="F891" s="78"/>
      <c r="G891" s="78"/>
      <c r="H891" s="78"/>
      <c r="I891" s="78"/>
      <c r="J891" s="78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  <c r="V891" s="78"/>
      <c r="W891" s="78"/>
      <c r="X891" s="78"/>
      <c r="Y891" s="78"/>
      <c r="Z891" s="78"/>
    </row>
    <row r="892" spans="2:26" ht="15.75" customHeight="1" x14ac:dyDescent="0.25">
      <c r="B892" s="78"/>
      <c r="C892" s="78"/>
      <c r="D892" s="78"/>
      <c r="E892" s="78"/>
      <c r="F892" s="78"/>
      <c r="G892" s="78"/>
      <c r="H892" s="78"/>
      <c r="I892" s="78"/>
      <c r="J892" s="78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  <c r="V892" s="78"/>
      <c r="W892" s="78"/>
      <c r="X892" s="78"/>
      <c r="Y892" s="78"/>
      <c r="Z892" s="78"/>
    </row>
    <row r="893" spans="2:26" ht="15.75" customHeight="1" x14ac:dyDescent="0.25">
      <c r="B893" s="78"/>
      <c r="C893" s="78"/>
      <c r="D893" s="78"/>
      <c r="E893" s="78"/>
      <c r="F893" s="78"/>
      <c r="G893" s="78"/>
      <c r="H893" s="78"/>
      <c r="I893" s="78"/>
      <c r="J893" s="78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  <c r="V893" s="78"/>
      <c r="W893" s="78"/>
      <c r="X893" s="78"/>
      <c r="Y893" s="78"/>
      <c r="Z893" s="78"/>
    </row>
    <row r="894" spans="2:26" ht="15.75" customHeight="1" x14ac:dyDescent="0.25">
      <c r="B894" s="78"/>
      <c r="C894" s="78"/>
      <c r="D894" s="78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  <c r="V894" s="78"/>
      <c r="W894" s="78"/>
      <c r="X894" s="78"/>
      <c r="Y894" s="78"/>
      <c r="Z894" s="78"/>
    </row>
    <row r="895" spans="2:26" ht="15.75" customHeight="1" x14ac:dyDescent="0.25">
      <c r="B895" s="78"/>
      <c r="C895" s="78"/>
      <c r="D895" s="78"/>
      <c r="E895" s="78"/>
      <c r="F895" s="78"/>
      <c r="G895" s="78"/>
      <c r="H895" s="78"/>
      <c r="I895" s="78"/>
      <c r="J895" s="78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  <c r="V895" s="78"/>
      <c r="W895" s="78"/>
      <c r="X895" s="78"/>
      <c r="Y895" s="78"/>
      <c r="Z895" s="78"/>
    </row>
    <row r="896" spans="2:26" ht="15.75" customHeight="1" x14ac:dyDescent="0.25">
      <c r="B896" s="78"/>
      <c r="C896" s="78"/>
      <c r="D896" s="78"/>
      <c r="E896" s="78"/>
      <c r="F896" s="78"/>
      <c r="G896" s="78"/>
      <c r="H896" s="78"/>
      <c r="I896" s="78"/>
      <c r="J896" s="78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  <c r="V896" s="78"/>
      <c r="W896" s="78"/>
      <c r="X896" s="78"/>
      <c r="Y896" s="78"/>
      <c r="Z896" s="78"/>
    </row>
    <row r="897" spans="2:26" ht="15.75" customHeight="1" x14ac:dyDescent="0.25">
      <c r="B897" s="78"/>
      <c r="C897" s="78"/>
      <c r="D897" s="78"/>
      <c r="E897" s="78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  <c r="V897" s="78"/>
      <c r="W897" s="78"/>
      <c r="X897" s="78"/>
      <c r="Y897" s="78"/>
      <c r="Z897" s="78"/>
    </row>
    <row r="898" spans="2:26" ht="15.75" customHeight="1" x14ac:dyDescent="0.25">
      <c r="B898" s="78"/>
      <c r="C898" s="78"/>
      <c r="D898" s="78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  <c r="V898" s="78"/>
      <c r="W898" s="78"/>
      <c r="X898" s="78"/>
      <c r="Y898" s="78"/>
      <c r="Z898" s="78"/>
    </row>
    <row r="899" spans="2:26" ht="15.75" customHeight="1" x14ac:dyDescent="0.25">
      <c r="B899" s="78"/>
      <c r="C899" s="78"/>
      <c r="D899" s="78"/>
      <c r="E899" s="78"/>
      <c r="F899" s="78"/>
      <c r="G899" s="78"/>
      <c r="H899" s="78"/>
      <c r="I899" s="78"/>
      <c r="J899" s="78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  <c r="V899" s="78"/>
      <c r="W899" s="78"/>
      <c r="X899" s="78"/>
      <c r="Y899" s="78"/>
      <c r="Z899" s="78"/>
    </row>
    <row r="900" spans="2:26" ht="15.75" customHeight="1" x14ac:dyDescent="0.25">
      <c r="B900" s="78"/>
      <c r="C900" s="78"/>
      <c r="D900" s="78"/>
      <c r="E900" s="78"/>
      <c r="F900" s="78"/>
      <c r="G900" s="78"/>
      <c r="H900" s="78"/>
      <c r="I900" s="78"/>
      <c r="J900" s="78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  <c r="V900" s="78"/>
      <c r="W900" s="78"/>
      <c r="X900" s="78"/>
      <c r="Y900" s="78"/>
      <c r="Z900" s="78"/>
    </row>
    <row r="901" spans="2:26" ht="15.75" customHeight="1" x14ac:dyDescent="0.25">
      <c r="B901" s="78"/>
      <c r="C901" s="78"/>
      <c r="D901" s="78"/>
      <c r="E901" s="78"/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  <c r="Y901" s="78"/>
      <c r="Z901" s="78"/>
    </row>
    <row r="902" spans="2:26" ht="15.75" customHeight="1" x14ac:dyDescent="0.25">
      <c r="B902" s="78"/>
      <c r="C902" s="78"/>
      <c r="D902" s="78"/>
      <c r="E902" s="78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  <c r="V902" s="78"/>
      <c r="W902" s="78"/>
      <c r="X902" s="78"/>
      <c r="Y902" s="78"/>
      <c r="Z902" s="78"/>
    </row>
    <row r="903" spans="2:26" ht="15.75" customHeight="1" x14ac:dyDescent="0.25">
      <c r="B903" s="78"/>
      <c r="C903" s="78"/>
      <c r="D903" s="78"/>
      <c r="E903" s="78"/>
      <c r="F903" s="78"/>
      <c r="G903" s="78"/>
      <c r="H903" s="78"/>
      <c r="I903" s="78"/>
      <c r="J903" s="78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</row>
    <row r="904" spans="2:26" ht="15.75" customHeight="1" x14ac:dyDescent="0.25">
      <c r="B904" s="78"/>
      <c r="C904" s="78"/>
      <c r="D904" s="78"/>
      <c r="E904" s="78"/>
      <c r="F904" s="78"/>
      <c r="G904" s="78"/>
      <c r="H904" s="78"/>
      <c r="I904" s="78"/>
      <c r="J904" s="78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</row>
    <row r="905" spans="2:26" ht="15.75" customHeight="1" x14ac:dyDescent="0.25">
      <c r="B905" s="78"/>
      <c r="C905" s="78"/>
      <c r="D905" s="78"/>
      <c r="E905" s="78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  <c r="V905" s="78"/>
      <c r="W905" s="78"/>
      <c r="X905" s="78"/>
      <c r="Y905" s="78"/>
      <c r="Z905" s="78"/>
    </row>
    <row r="906" spans="2:26" ht="15.75" customHeight="1" x14ac:dyDescent="0.25">
      <c r="B906" s="78"/>
      <c r="C906" s="78"/>
      <c r="D906" s="78"/>
      <c r="E906" s="78"/>
      <c r="F906" s="78"/>
      <c r="G906" s="78"/>
      <c r="H906" s="78"/>
      <c r="I906" s="78"/>
      <c r="J906" s="78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  <c r="V906" s="78"/>
      <c r="W906" s="78"/>
      <c r="X906" s="78"/>
      <c r="Y906" s="78"/>
      <c r="Z906" s="78"/>
    </row>
    <row r="907" spans="2:26" ht="15.75" customHeight="1" x14ac:dyDescent="0.25">
      <c r="B907" s="78"/>
      <c r="C907" s="78"/>
      <c r="D907" s="78"/>
      <c r="E907" s="78"/>
      <c r="F907" s="78"/>
      <c r="G907" s="78"/>
      <c r="H907" s="78"/>
      <c r="I907" s="78"/>
      <c r="J907" s="78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  <c r="V907" s="78"/>
      <c r="W907" s="78"/>
      <c r="X907" s="78"/>
      <c r="Y907" s="78"/>
      <c r="Z907" s="78"/>
    </row>
    <row r="908" spans="2:26" ht="15.75" customHeight="1" x14ac:dyDescent="0.25">
      <c r="B908" s="78"/>
      <c r="C908" s="78"/>
      <c r="D908" s="78"/>
      <c r="E908" s="78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  <c r="V908" s="78"/>
      <c r="W908" s="78"/>
      <c r="X908" s="78"/>
      <c r="Y908" s="78"/>
      <c r="Z908" s="78"/>
    </row>
    <row r="909" spans="2:26" ht="15.75" customHeight="1" x14ac:dyDescent="0.25">
      <c r="B909" s="78"/>
      <c r="C909" s="78"/>
      <c r="D909" s="78"/>
      <c r="E909" s="78"/>
      <c r="F909" s="78"/>
      <c r="G909" s="78"/>
      <c r="H909" s="78"/>
      <c r="I909" s="78"/>
      <c r="J909" s="78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  <c r="V909" s="78"/>
      <c r="W909" s="78"/>
      <c r="X909" s="78"/>
      <c r="Y909" s="78"/>
      <c r="Z909" s="78"/>
    </row>
    <row r="910" spans="2:26" ht="15.75" customHeight="1" x14ac:dyDescent="0.25">
      <c r="B910" s="78"/>
      <c r="C910" s="78"/>
      <c r="D910" s="78"/>
      <c r="E910" s="78"/>
      <c r="F910" s="78"/>
      <c r="G910" s="78"/>
      <c r="H910" s="78"/>
      <c r="I910" s="78"/>
      <c r="J910" s="78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  <c r="V910" s="78"/>
      <c r="W910" s="78"/>
      <c r="X910" s="78"/>
      <c r="Y910" s="78"/>
      <c r="Z910" s="78"/>
    </row>
    <row r="911" spans="2:26" ht="15.75" customHeight="1" x14ac:dyDescent="0.25">
      <c r="B911" s="78"/>
      <c r="C911" s="78"/>
      <c r="D911" s="78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  <c r="Z911" s="78"/>
    </row>
    <row r="912" spans="2:26" ht="15.75" customHeight="1" x14ac:dyDescent="0.25">
      <c r="B912" s="78"/>
      <c r="C912" s="78"/>
      <c r="D912" s="78"/>
      <c r="E912" s="78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  <c r="Z912" s="78"/>
    </row>
    <row r="913" spans="2:26" ht="15.75" customHeight="1" x14ac:dyDescent="0.25">
      <c r="B913" s="78"/>
      <c r="C913" s="78"/>
      <c r="D913" s="78"/>
      <c r="E913" s="78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  <c r="V913" s="78"/>
      <c r="W913" s="78"/>
      <c r="X913" s="78"/>
      <c r="Y913" s="78"/>
      <c r="Z913" s="78"/>
    </row>
    <row r="914" spans="2:26" ht="15.75" customHeight="1" x14ac:dyDescent="0.25">
      <c r="B914" s="78"/>
      <c r="C914" s="78"/>
      <c r="D914" s="78"/>
      <c r="E914" s="78"/>
      <c r="F914" s="78"/>
      <c r="G914" s="78"/>
      <c r="H914" s="78"/>
      <c r="I914" s="78"/>
      <c r="J914" s="78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  <c r="V914" s="78"/>
      <c r="W914" s="78"/>
      <c r="X914" s="78"/>
      <c r="Y914" s="78"/>
      <c r="Z914" s="78"/>
    </row>
    <row r="915" spans="2:26" ht="15.75" customHeight="1" x14ac:dyDescent="0.25">
      <c r="B915" s="78"/>
      <c r="C915" s="78"/>
      <c r="D915" s="78"/>
      <c r="E915" s="78"/>
      <c r="F915" s="78"/>
      <c r="G915" s="78"/>
      <c r="H915" s="78"/>
      <c r="I915" s="78"/>
      <c r="J915" s="78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  <c r="V915" s="78"/>
      <c r="W915" s="78"/>
      <c r="X915" s="78"/>
      <c r="Y915" s="78"/>
      <c r="Z915" s="78"/>
    </row>
    <row r="916" spans="2:26" ht="15.75" customHeight="1" x14ac:dyDescent="0.25">
      <c r="B916" s="78"/>
      <c r="C916" s="78"/>
      <c r="D916" s="78"/>
      <c r="E916" s="78"/>
      <c r="F916" s="78"/>
      <c r="G916" s="78"/>
      <c r="H916" s="78"/>
      <c r="I916" s="78"/>
      <c r="J916" s="78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  <c r="V916" s="78"/>
      <c r="W916" s="78"/>
      <c r="X916" s="78"/>
      <c r="Y916" s="78"/>
      <c r="Z916" s="78"/>
    </row>
    <row r="917" spans="2:26" ht="15.75" customHeight="1" x14ac:dyDescent="0.25">
      <c r="B917" s="78"/>
      <c r="C917" s="78"/>
      <c r="D917" s="78"/>
      <c r="E917" s="78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  <c r="V917" s="78"/>
      <c r="W917" s="78"/>
      <c r="X917" s="78"/>
      <c r="Y917" s="78"/>
      <c r="Z917" s="78"/>
    </row>
    <row r="918" spans="2:26" ht="15.75" customHeight="1" x14ac:dyDescent="0.25">
      <c r="B918" s="78"/>
      <c r="C918" s="78"/>
      <c r="D918" s="78"/>
      <c r="E918" s="78"/>
      <c r="F918" s="78"/>
      <c r="G918" s="78"/>
      <c r="H918" s="78"/>
      <c r="I918" s="78"/>
      <c r="J918" s="78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  <c r="V918" s="78"/>
      <c r="W918" s="78"/>
      <c r="X918" s="78"/>
      <c r="Y918" s="78"/>
      <c r="Z918" s="78"/>
    </row>
    <row r="919" spans="2:26" ht="15.75" customHeight="1" x14ac:dyDescent="0.25">
      <c r="B919" s="78"/>
      <c r="C919" s="78"/>
      <c r="D919" s="78"/>
      <c r="E919" s="78"/>
      <c r="F919" s="78"/>
      <c r="G919" s="78"/>
      <c r="H919" s="78"/>
      <c r="I919" s="78"/>
      <c r="J919" s="78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  <c r="V919" s="78"/>
      <c r="W919" s="78"/>
      <c r="X919" s="78"/>
      <c r="Y919" s="78"/>
      <c r="Z919" s="78"/>
    </row>
    <row r="920" spans="2:26" ht="15.75" customHeight="1" x14ac:dyDescent="0.25">
      <c r="B920" s="78"/>
      <c r="C920" s="78"/>
      <c r="D920" s="78"/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  <c r="V920" s="78"/>
      <c r="W920" s="78"/>
      <c r="X920" s="78"/>
      <c r="Y920" s="78"/>
      <c r="Z920" s="78"/>
    </row>
    <row r="921" spans="2:26" ht="15.75" customHeight="1" x14ac:dyDescent="0.25">
      <c r="B921" s="78"/>
      <c r="C921" s="78"/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78"/>
      <c r="X921" s="78"/>
      <c r="Y921" s="78"/>
      <c r="Z921" s="78"/>
    </row>
    <row r="922" spans="2:26" ht="15.75" customHeight="1" x14ac:dyDescent="0.25">
      <c r="B922" s="78"/>
      <c r="C922" s="78"/>
      <c r="D922" s="78"/>
      <c r="E922" s="78"/>
      <c r="F922" s="78"/>
      <c r="G922" s="78"/>
      <c r="H922" s="78"/>
      <c r="I922" s="78"/>
      <c r="J922" s="78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  <c r="V922" s="78"/>
      <c r="W922" s="78"/>
      <c r="X922" s="78"/>
      <c r="Y922" s="78"/>
      <c r="Z922" s="78"/>
    </row>
    <row r="923" spans="2:26" ht="15.75" customHeight="1" x14ac:dyDescent="0.25">
      <c r="B923" s="78"/>
      <c r="C923" s="78"/>
      <c r="D923" s="78"/>
      <c r="E923" s="78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  <c r="V923" s="78"/>
      <c r="W923" s="78"/>
      <c r="X923" s="78"/>
      <c r="Y923" s="78"/>
      <c r="Z923" s="78"/>
    </row>
    <row r="924" spans="2:26" ht="15.75" customHeight="1" x14ac:dyDescent="0.25">
      <c r="B924" s="78"/>
      <c r="C924" s="78"/>
      <c r="D924" s="78"/>
      <c r="E924" s="78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  <c r="V924" s="78"/>
      <c r="W924" s="78"/>
      <c r="X924" s="78"/>
      <c r="Y924" s="78"/>
      <c r="Z924" s="78"/>
    </row>
    <row r="925" spans="2:26" ht="15.75" customHeight="1" x14ac:dyDescent="0.25">
      <c r="B925" s="78"/>
      <c r="C925" s="78"/>
      <c r="D925" s="78"/>
      <c r="E925" s="78"/>
      <c r="F925" s="78"/>
      <c r="G925" s="78"/>
      <c r="H925" s="78"/>
      <c r="I925" s="78"/>
      <c r="J925" s="78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  <c r="V925" s="78"/>
      <c r="W925" s="78"/>
      <c r="X925" s="78"/>
      <c r="Y925" s="78"/>
      <c r="Z925" s="78"/>
    </row>
    <row r="926" spans="2:26" ht="15.75" customHeight="1" x14ac:dyDescent="0.25">
      <c r="B926" s="78"/>
      <c r="C926" s="78"/>
      <c r="D926" s="78"/>
      <c r="E926" s="78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  <c r="V926" s="78"/>
      <c r="W926" s="78"/>
      <c r="X926" s="78"/>
      <c r="Y926" s="78"/>
      <c r="Z926" s="78"/>
    </row>
    <row r="927" spans="2:26" ht="15.75" customHeight="1" x14ac:dyDescent="0.25">
      <c r="B927" s="78"/>
      <c r="C927" s="78"/>
      <c r="D927" s="78"/>
      <c r="E927" s="78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  <c r="V927" s="78"/>
      <c r="W927" s="78"/>
      <c r="X927" s="78"/>
      <c r="Y927" s="78"/>
      <c r="Z927" s="78"/>
    </row>
    <row r="928" spans="2:26" ht="15.75" customHeight="1" x14ac:dyDescent="0.25">
      <c r="B928" s="78"/>
      <c r="C928" s="78"/>
      <c r="D928" s="78"/>
      <c r="E928" s="78"/>
      <c r="F928" s="78"/>
      <c r="G928" s="78"/>
      <c r="H928" s="78"/>
      <c r="I928" s="78"/>
      <c r="J928" s="78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  <c r="V928" s="78"/>
      <c r="W928" s="78"/>
      <c r="X928" s="78"/>
      <c r="Y928" s="78"/>
      <c r="Z928" s="78"/>
    </row>
    <row r="929" spans="2:26" ht="15.75" customHeight="1" x14ac:dyDescent="0.25">
      <c r="B929" s="78"/>
      <c r="C929" s="78"/>
      <c r="D929" s="78"/>
      <c r="E929" s="78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  <c r="V929" s="78"/>
      <c r="W929" s="78"/>
      <c r="X929" s="78"/>
      <c r="Y929" s="78"/>
      <c r="Z929" s="78"/>
    </row>
    <row r="930" spans="2:26" ht="15.75" customHeight="1" x14ac:dyDescent="0.25">
      <c r="B930" s="78"/>
      <c r="C930" s="78"/>
      <c r="D930" s="78"/>
      <c r="E930" s="78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  <c r="Z930" s="78"/>
    </row>
    <row r="931" spans="2:26" ht="15.75" customHeight="1" x14ac:dyDescent="0.25">
      <c r="B931" s="78"/>
      <c r="C931" s="78"/>
      <c r="D931" s="78"/>
      <c r="E931" s="78"/>
      <c r="F931" s="78"/>
      <c r="G931" s="78"/>
      <c r="H931" s="78"/>
      <c r="I931" s="78"/>
      <c r="J931" s="78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  <c r="V931" s="78"/>
      <c r="W931" s="78"/>
      <c r="X931" s="78"/>
      <c r="Y931" s="78"/>
      <c r="Z931" s="78"/>
    </row>
    <row r="932" spans="2:26" ht="15.75" customHeight="1" x14ac:dyDescent="0.25">
      <c r="B932" s="78"/>
      <c r="C932" s="78"/>
      <c r="D932" s="78"/>
      <c r="E932" s="78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  <c r="V932" s="78"/>
      <c r="W932" s="78"/>
      <c r="X932" s="78"/>
      <c r="Y932" s="78"/>
      <c r="Z932" s="78"/>
    </row>
    <row r="933" spans="2:26" ht="15.75" customHeight="1" x14ac:dyDescent="0.25">
      <c r="B933" s="78"/>
      <c r="C933" s="78"/>
      <c r="D933" s="78"/>
      <c r="E933" s="78"/>
      <c r="F933" s="78"/>
      <c r="G933" s="78"/>
      <c r="H933" s="78"/>
      <c r="I933" s="78"/>
      <c r="J933" s="78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  <c r="V933" s="78"/>
      <c r="W933" s="78"/>
      <c r="X933" s="78"/>
      <c r="Y933" s="78"/>
      <c r="Z933" s="78"/>
    </row>
    <row r="934" spans="2:26" ht="15.75" customHeight="1" x14ac:dyDescent="0.25">
      <c r="B934" s="78"/>
      <c r="C934" s="78"/>
      <c r="D934" s="78"/>
      <c r="E934" s="78"/>
      <c r="F934" s="78"/>
      <c r="G934" s="78"/>
      <c r="H934" s="78"/>
      <c r="I934" s="78"/>
      <c r="J934" s="78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  <c r="V934" s="78"/>
      <c r="W934" s="78"/>
      <c r="X934" s="78"/>
      <c r="Y934" s="78"/>
      <c r="Z934" s="78"/>
    </row>
    <row r="935" spans="2:26" ht="15.75" customHeight="1" x14ac:dyDescent="0.25">
      <c r="B935" s="78"/>
      <c r="C935" s="78"/>
      <c r="D935" s="78"/>
      <c r="E935" s="78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  <c r="V935" s="78"/>
      <c r="W935" s="78"/>
      <c r="X935" s="78"/>
      <c r="Y935" s="78"/>
      <c r="Z935" s="78"/>
    </row>
    <row r="936" spans="2:26" ht="15.75" customHeight="1" x14ac:dyDescent="0.25">
      <c r="B936" s="78"/>
      <c r="C936" s="78"/>
      <c r="D936" s="78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  <c r="Z936" s="78"/>
    </row>
    <row r="937" spans="2:26" ht="15.75" customHeight="1" x14ac:dyDescent="0.25">
      <c r="B937" s="78"/>
      <c r="C937" s="78"/>
      <c r="D937" s="78"/>
      <c r="E937" s="78"/>
      <c r="F937" s="78"/>
      <c r="G937" s="78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  <c r="Z937" s="78"/>
    </row>
    <row r="938" spans="2:26" ht="15.75" customHeight="1" x14ac:dyDescent="0.25">
      <c r="B938" s="78"/>
      <c r="C938" s="78"/>
      <c r="D938" s="78"/>
      <c r="E938" s="78"/>
      <c r="F938" s="78"/>
      <c r="G938" s="78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  <c r="Z938" s="78"/>
    </row>
    <row r="939" spans="2:26" ht="15.75" customHeight="1" x14ac:dyDescent="0.25">
      <c r="B939" s="78"/>
      <c r="C939" s="78"/>
      <c r="D939" s="78"/>
      <c r="E939" s="78"/>
      <c r="F939" s="78"/>
      <c r="G939" s="78"/>
      <c r="H939" s="78"/>
      <c r="I939" s="78"/>
      <c r="J939" s="78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  <c r="Z939" s="78"/>
    </row>
    <row r="940" spans="2:26" ht="15.75" customHeight="1" x14ac:dyDescent="0.25">
      <c r="B940" s="78"/>
      <c r="C940" s="78"/>
      <c r="D940" s="78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  <c r="Z940" s="78"/>
    </row>
    <row r="941" spans="2:26" ht="15.75" customHeight="1" x14ac:dyDescent="0.25">
      <c r="B941" s="78"/>
      <c r="C941" s="78"/>
      <c r="D941" s="78"/>
      <c r="E941" s="78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  <c r="Z941" s="78"/>
    </row>
    <row r="942" spans="2:26" ht="15.75" customHeight="1" x14ac:dyDescent="0.25">
      <c r="B942" s="78"/>
      <c r="C942" s="78"/>
      <c r="D942" s="78"/>
      <c r="E942" s="78"/>
      <c r="F942" s="78"/>
      <c r="G942" s="78"/>
      <c r="H942" s="78"/>
      <c r="I942" s="78"/>
      <c r="J942" s="78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  <c r="Z942" s="78"/>
    </row>
    <row r="943" spans="2:26" ht="15.75" customHeight="1" x14ac:dyDescent="0.25">
      <c r="B943" s="78"/>
      <c r="C943" s="78"/>
      <c r="D943" s="78"/>
      <c r="E943" s="78"/>
      <c r="F943" s="78"/>
      <c r="G943" s="78"/>
      <c r="H943" s="78"/>
      <c r="I943" s="78"/>
      <c r="J943" s="78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  <c r="Z943" s="78"/>
    </row>
    <row r="944" spans="2:26" ht="15.75" customHeight="1" x14ac:dyDescent="0.25">
      <c r="B944" s="78"/>
      <c r="C944" s="78"/>
      <c r="D944" s="78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  <c r="Z944" s="78"/>
    </row>
    <row r="945" spans="2:26" ht="15.75" customHeight="1" x14ac:dyDescent="0.25">
      <c r="B945" s="78"/>
      <c r="C945" s="78"/>
      <c r="D945" s="78"/>
      <c r="E945" s="78"/>
      <c r="F945" s="78"/>
      <c r="G945" s="78"/>
      <c r="H945" s="78"/>
      <c r="I945" s="78"/>
      <c r="J945" s="78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  <c r="Z945" s="78"/>
    </row>
    <row r="946" spans="2:26" ht="15.75" customHeight="1" x14ac:dyDescent="0.25">
      <c r="B946" s="78"/>
      <c r="C946" s="78"/>
      <c r="D946" s="78"/>
      <c r="E946" s="78"/>
      <c r="F946" s="78"/>
      <c r="G946" s="78"/>
      <c r="H946" s="78"/>
      <c r="I946" s="78"/>
      <c r="J946" s="78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  <c r="Z946" s="78"/>
    </row>
    <row r="947" spans="2:26" ht="15.75" customHeight="1" x14ac:dyDescent="0.25">
      <c r="B947" s="78"/>
      <c r="C947" s="78"/>
      <c r="D947" s="78"/>
      <c r="E947" s="78"/>
      <c r="F947" s="78"/>
      <c r="G947" s="78"/>
      <c r="H947" s="78"/>
      <c r="I947" s="78"/>
      <c r="J947" s="78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  <c r="Z947" s="78"/>
    </row>
    <row r="948" spans="2:26" ht="15.75" customHeight="1" x14ac:dyDescent="0.25">
      <c r="B948" s="78"/>
      <c r="C948" s="78"/>
      <c r="D948" s="78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  <c r="Z948" s="78"/>
    </row>
    <row r="949" spans="2:26" ht="15.75" customHeight="1" x14ac:dyDescent="0.25">
      <c r="B949" s="78"/>
      <c r="C949" s="78"/>
      <c r="D949" s="78"/>
      <c r="E949" s="78"/>
      <c r="F949" s="78"/>
      <c r="G949" s="78"/>
      <c r="H949" s="78"/>
      <c r="I949" s="78"/>
      <c r="J949" s="78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  <c r="Z949" s="78"/>
    </row>
    <row r="950" spans="2:26" ht="15.75" customHeight="1" x14ac:dyDescent="0.25">
      <c r="B950" s="78"/>
      <c r="C950" s="78"/>
      <c r="D950" s="78"/>
      <c r="E950" s="78"/>
      <c r="F950" s="78"/>
      <c r="G950" s="78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  <c r="Z950" s="78"/>
    </row>
    <row r="951" spans="2:26" ht="15.75" customHeight="1" x14ac:dyDescent="0.25">
      <c r="B951" s="78"/>
      <c r="C951" s="78"/>
      <c r="D951" s="78"/>
      <c r="E951" s="78"/>
      <c r="F951" s="78"/>
      <c r="G951" s="78"/>
      <c r="H951" s="78"/>
      <c r="I951" s="78"/>
      <c r="J951" s="78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  <c r="Z951" s="78"/>
    </row>
    <row r="952" spans="2:26" ht="15.75" customHeight="1" x14ac:dyDescent="0.25">
      <c r="B952" s="78"/>
      <c r="C952" s="78"/>
      <c r="D952" s="78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  <c r="Z952" s="78"/>
    </row>
    <row r="953" spans="2:26" ht="15.75" customHeight="1" x14ac:dyDescent="0.25">
      <c r="B953" s="78"/>
      <c r="C953" s="78"/>
      <c r="D953" s="78"/>
      <c r="E953" s="78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  <c r="Z953" s="78"/>
    </row>
    <row r="954" spans="2:26" ht="15.75" customHeight="1" x14ac:dyDescent="0.25">
      <c r="B954" s="78"/>
      <c r="C954" s="78"/>
      <c r="D954" s="78"/>
      <c r="E954" s="78"/>
      <c r="F954" s="78"/>
      <c r="G954" s="78"/>
      <c r="H954" s="78"/>
      <c r="I954" s="7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  <c r="Z954" s="78"/>
    </row>
    <row r="955" spans="2:26" ht="15.75" customHeight="1" x14ac:dyDescent="0.25">
      <c r="B955" s="78"/>
      <c r="C955" s="78"/>
      <c r="D955" s="78"/>
      <c r="E955" s="78"/>
      <c r="F955" s="78"/>
      <c r="G955" s="78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  <c r="Z955" s="78"/>
    </row>
    <row r="956" spans="2:26" ht="15.75" customHeight="1" x14ac:dyDescent="0.25">
      <c r="B956" s="78"/>
      <c r="C956" s="78"/>
      <c r="D956" s="78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  <c r="Z956" s="78"/>
    </row>
    <row r="957" spans="2:26" ht="15.75" customHeight="1" x14ac:dyDescent="0.25">
      <c r="B957" s="78"/>
      <c r="C957" s="78"/>
      <c r="D957" s="78"/>
      <c r="E957" s="78"/>
      <c r="F957" s="78"/>
      <c r="G957" s="78"/>
      <c r="H957" s="78"/>
      <c r="I957" s="78"/>
      <c r="J957" s="78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  <c r="Z957" s="78"/>
    </row>
    <row r="958" spans="2:26" ht="15.75" customHeight="1" x14ac:dyDescent="0.25">
      <c r="B958" s="78"/>
      <c r="C958" s="78"/>
      <c r="D958" s="78"/>
      <c r="E958" s="78"/>
      <c r="F958" s="78"/>
      <c r="G958" s="78"/>
      <c r="H958" s="78"/>
      <c r="I958" s="78"/>
      <c r="J958" s="78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  <c r="Z958" s="78"/>
    </row>
    <row r="959" spans="2:26" ht="15.75" customHeight="1" x14ac:dyDescent="0.25">
      <c r="B959" s="78"/>
      <c r="C959" s="78"/>
      <c r="D959" s="78"/>
      <c r="E959" s="78"/>
      <c r="F959" s="78"/>
      <c r="G959" s="78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  <c r="Z959" s="78"/>
    </row>
    <row r="960" spans="2:26" ht="15.75" customHeight="1" x14ac:dyDescent="0.25">
      <c r="B960" s="78"/>
      <c r="C960" s="78"/>
      <c r="D960" s="78"/>
      <c r="E960" s="78"/>
      <c r="F960" s="78"/>
      <c r="G960" s="78"/>
      <c r="H960" s="78"/>
      <c r="I960" s="78"/>
      <c r="J960" s="78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  <c r="Z960" s="78"/>
    </row>
    <row r="961" spans="2:26" ht="15.75" customHeight="1" x14ac:dyDescent="0.25">
      <c r="B961" s="78"/>
      <c r="C961" s="78"/>
      <c r="D961" s="78"/>
      <c r="E961" s="78"/>
      <c r="F961" s="78"/>
      <c r="G961" s="78"/>
      <c r="H961" s="78"/>
      <c r="I961" s="78"/>
      <c r="J961" s="78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  <c r="Z961" s="78"/>
    </row>
    <row r="962" spans="2:26" ht="15.75" customHeight="1" x14ac:dyDescent="0.25">
      <c r="B962" s="78"/>
      <c r="C962" s="78"/>
      <c r="D962" s="78"/>
      <c r="E962" s="78"/>
      <c r="F962" s="78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  <c r="Z962" s="78"/>
    </row>
    <row r="963" spans="2:26" ht="15.75" customHeight="1" x14ac:dyDescent="0.25">
      <c r="B963" s="78"/>
      <c r="C963" s="78"/>
      <c r="D963" s="78"/>
      <c r="E963" s="78"/>
      <c r="F963" s="78"/>
      <c r="G963" s="78"/>
      <c r="H963" s="78"/>
      <c r="I963" s="78"/>
      <c r="J963" s="78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  <c r="Z963" s="78"/>
    </row>
    <row r="964" spans="2:26" ht="15.75" customHeight="1" x14ac:dyDescent="0.25">
      <c r="B964" s="78"/>
      <c r="C964" s="78"/>
      <c r="D964" s="78"/>
      <c r="E964" s="78"/>
      <c r="F964" s="78"/>
      <c r="G964" s="78"/>
      <c r="H964" s="78"/>
      <c r="I964" s="78"/>
      <c r="J964" s="78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  <c r="Z964" s="78"/>
    </row>
    <row r="965" spans="2:26" ht="15.75" customHeight="1" x14ac:dyDescent="0.25">
      <c r="B965" s="78"/>
      <c r="C965" s="78"/>
      <c r="D965" s="78"/>
      <c r="E965" s="78"/>
      <c r="F965" s="78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  <c r="Z965" s="78"/>
    </row>
    <row r="966" spans="2:26" ht="15.75" customHeight="1" x14ac:dyDescent="0.25">
      <c r="B966" s="78"/>
      <c r="C966" s="78"/>
      <c r="D966" s="78"/>
      <c r="E966" s="78"/>
      <c r="F966" s="78"/>
      <c r="G966" s="78"/>
      <c r="H966" s="78"/>
      <c r="I966" s="78"/>
      <c r="J966" s="78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  <c r="Z966" s="78"/>
    </row>
    <row r="967" spans="2:26" ht="15.75" customHeight="1" x14ac:dyDescent="0.25">
      <c r="B967" s="78"/>
      <c r="C967" s="78"/>
      <c r="D967" s="78"/>
      <c r="E967" s="78"/>
      <c r="F967" s="78"/>
      <c r="G967" s="78"/>
      <c r="H967" s="78"/>
      <c r="I967" s="78"/>
      <c r="J967" s="78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  <c r="Z967" s="78"/>
    </row>
    <row r="968" spans="2:26" ht="15.75" customHeight="1" x14ac:dyDescent="0.25">
      <c r="B968" s="78"/>
      <c r="C968" s="78"/>
      <c r="D968" s="78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  <c r="Z968" s="78"/>
    </row>
    <row r="969" spans="2:26" ht="15.75" customHeight="1" x14ac:dyDescent="0.25">
      <c r="B969" s="78"/>
      <c r="C969" s="78"/>
      <c r="D969" s="78"/>
      <c r="E969" s="78"/>
      <c r="F969" s="78"/>
      <c r="G969" s="78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  <c r="Z969" s="78"/>
    </row>
    <row r="970" spans="2:26" ht="15.75" customHeight="1" x14ac:dyDescent="0.25">
      <c r="B970" s="78"/>
      <c r="C970" s="78"/>
      <c r="D970" s="78"/>
      <c r="E970" s="78"/>
      <c r="F970" s="78"/>
      <c r="G970" s="78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  <c r="Z970" s="78"/>
    </row>
    <row r="971" spans="2:26" ht="15.75" customHeight="1" x14ac:dyDescent="0.25">
      <c r="B971" s="78"/>
      <c r="C971" s="78"/>
      <c r="D971" s="78"/>
      <c r="E971" s="78"/>
      <c r="F971" s="78"/>
      <c r="G971" s="78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  <c r="Z971" s="78"/>
    </row>
    <row r="972" spans="2:26" ht="15.75" customHeight="1" x14ac:dyDescent="0.25">
      <c r="B972" s="78"/>
      <c r="C972" s="78"/>
      <c r="D972" s="78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  <c r="Z972" s="78"/>
    </row>
    <row r="973" spans="2:26" ht="15.75" customHeight="1" x14ac:dyDescent="0.25">
      <c r="B973" s="78"/>
      <c r="C973" s="78"/>
      <c r="D973" s="78"/>
      <c r="E973" s="78"/>
      <c r="F973" s="78"/>
      <c r="G973" s="78"/>
      <c r="H973" s="78"/>
      <c r="I973" s="78"/>
      <c r="J973" s="78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  <c r="Z973" s="78"/>
    </row>
    <row r="974" spans="2:26" ht="15.75" customHeight="1" x14ac:dyDescent="0.25">
      <c r="B974" s="78"/>
      <c r="C974" s="78"/>
      <c r="D974" s="78"/>
      <c r="E974" s="78"/>
      <c r="F974" s="78"/>
      <c r="G974" s="78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  <c r="Z974" s="78"/>
    </row>
    <row r="975" spans="2:26" ht="15.75" customHeight="1" x14ac:dyDescent="0.25">
      <c r="B975" s="78"/>
      <c r="C975" s="78"/>
      <c r="D975" s="78"/>
      <c r="E975" s="78"/>
      <c r="F975" s="78"/>
      <c r="G975" s="78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  <c r="Z975" s="78"/>
    </row>
    <row r="976" spans="2:26" ht="15.75" customHeight="1" x14ac:dyDescent="0.25">
      <c r="B976" s="78"/>
      <c r="C976" s="78"/>
      <c r="D976" s="78"/>
      <c r="E976" s="78"/>
      <c r="F976" s="78"/>
      <c r="G976" s="78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  <c r="Z976" s="78"/>
    </row>
    <row r="977" spans="2:26" ht="15.75" customHeight="1" x14ac:dyDescent="0.25">
      <c r="B977" s="78"/>
      <c r="C977" s="78"/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  <c r="Z977" s="78"/>
    </row>
    <row r="978" spans="2:26" ht="15.75" customHeight="1" x14ac:dyDescent="0.25">
      <c r="B978" s="78"/>
      <c r="C978" s="78"/>
      <c r="D978" s="78"/>
      <c r="E978" s="78"/>
      <c r="F978" s="78"/>
      <c r="G978" s="78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  <c r="Z978" s="78"/>
    </row>
    <row r="979" spans="2:26" ht="15.75" customHeight="1" x14ac:dyDescent="0.25">
      <c r="B979" s="78"/>
      <c r="C979" s="78"/>
      <c r="D979" s="78"/>
      <c r="E979" s="78"/>
      <c r="F979" s="78"/>
      <c r="G979" s="78"/>
      <c r="H979" s="78"/>
      <c r="I979" s="78"/>
      <c r="J979" s="78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  <c r="Z979" s="78"/>
    </row>
    <row r="980" spans="2:26" ht="15.75" customHeight="1" x14ac:dyDescent="0.25">
      <c r="B980" s="78"/>
      <c r="C980" s="78"/>
      <c r="D980" s="78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  <c r="Z980" s="78"/>
    </row>
    <row r="981" spans="2:26" ht="15.75" customHeight="1" x14ac:dyDescent="0.25">
      <c r="B981" s="78"/>
      <c r="C981" s="78"/>
      <c r="D981" s="78"/>
      <c r="E981" s="78"/>
      <c r="F981" s="78"/>
      <c r="G981" s="78"/>
      <c r="H981" s="78"/>
      <c r="I981" s="78"/>
      <c r="J981" s="78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  <c r="Z981" s="78"/>
    </row>
    <row r="982" spans="2:26" ht="15.75" customHeight="1" x14ac:dyDescent="0.25">
      <c r="B982" s="78"/>
      <c r="C982" s="78"/>
      <c r="D982" s="78"/>
      <c r="E982" s="78"/>
      <c r="F982" s="78"/>
      <c r="G982" s="78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  <c r="Z982" s="78"/>
    </row>
    <row r="983" spans="2:26" ht="15.75" customHeight="1" x14ac:dyDescent="0.25">
      <c r="B983" s="78"/>
      <c r="C983" s="78"/>
      <c r="D983" s="78"/>
      <c r="E983" s="78"/>
      <c r="F983" s="78"/>
      <c r="G983" s="78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  <c r="Z983" s="78"/>
    </row>
    <row r="984" spans="2:26" ht="15.75" customHeight="1" x14ac:dyDescent="0.25">
      <c r="B984" s="78"/>
      <c r="C984" s="78"/>
      <c r="D984" s="78"/>
      <c r="E984" s="78"/>
      <c r="F984" s="78"/>
      <c r="G984" s="78"/>
      <c r="H984" s="78"/>
      <c r="I984" s="78"/>
      <c r="J984" s="78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  <c r="Z984" s="78"/>
    </row>
    <row r="985" spans="2:26" ht="15.75" customHeight="1" x14ac:dyDescent="0.25">
      <c r="B985" s="78"/>
      <c r="C985" s="78"/>
      <c r="D985" s="78"/>
      <c r="E985" s="78"/>
      <c r="F985" s="78"/>
      <c r="G985" s="78"/>
      <c r="H985" s="78"/>
      <c r="I985" s="78"/>
      <c r="J985" s="78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  <c r="Z985" s="78"/>
    </row>
    <row r="986" spans="2:26" ht="15.75" customHeight="1" x14ac:dyDescent="0.25">
      <c r="B986" s="78"/>
      <c r="C986" s="78"/>
      <c r="D986" s="78"/>
      <c r="E986" s="78"/>
      <c r="F986" s="78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  <c r="Z986" s="78"/>
    </row>
    <row r="987" spans="2:26" ht="15.75" customHeight="1" x14ac:dyDescent="0.25">
      <c r="B987" s="78"/>
      <c r="C987" s="78"/>
      <c r="D987" s="78"/>
      <c r="E987" s="78"/>
      <c r="F987" s="78"/>
      <c r="G987" s="78"/>
      <c r="H987" s="78"/>
      <c r="I987" s="78"/>
      <c r="J987" s="78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  <c r="Z987" s="78"/>
    </row>
    <row r="988" spans="2:26" ht="15.75" customHeight="1" x14ac:dyDescent="0.25">
      <c r="B988" s="78"/>
      <c r="C988" s="78"/>
      <c r="D988" s="78"/>
      <c r="E988" s="78"/>
      <c r="F988" s="78"/>
      <c r="G988" s="78"/>
      <c r="H988" s="78"/>
      <c r="I988" s="78"/>
      <c r="J988" s="78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  <c r="Z988" s="78"/>
    </row>
    <row r="989" spans="2:26" ht="15.75" customHeight="1" x14ac:dyDescent="0.25">
      <c r="B989" s="78"/>
      <c r="C989" s="78"/>
      <c r="D989" s="78"/>
      <c r="E989" s="78"/>
      <c r="F989" s="78"/>
      <c r="G989" s="78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  <c r="Z989" s="78"/>
    </row>
    <row r="990" spans="2:26" ht="15.75" customHeight="1" x14ac:dyDescent="0.25">
      <c r="B990" s="78"/>
      <c r="C990" s="78"/>
      <c r="D990" s="78"/>
      <c r="E990" s="78"/>
      <c r="F990" s="78"/>
      <c r="G990" s="78"/>
      <c r="H990" s="78"/>
      <c r="I990" s="78"/>
      <c r="J990" s="78"/>
      <c r="K990" s="78"/>
      <c r="L990" s="78"/>
      <c r="M990" s="78"/>
      <c r="N990" s="78"/>
      <c r="O990" s="78"/>
      <c r="P990" s="78"/>
      <c r="Q990" s="78"/>
      <c r="R990" s="78"/>
      <c r="S990" s="78"/>
      <c r="T990" s="78"/>
      <c r="U990" s="78"/>
      <c r="V990" s="78"/>
      <c r="W990" s="78"/>
      <c r="X990" s="78"/>
      <c r="Y990" s="78"/>
      <c r="Z990" s="78"/>
    </row>
    <row r="991" spans="2:26" ht="15.75" customHeight="1" x14ac:dyDescent="0.25">
      <c r="B991" s="78"/>
      <c r="C991" s="78"/>
      <c r="D991" s="78"/>
      <c r="E991" s="78"/>
      <c r="F991" s="78"/>
      <c r="G991" s="78"/>
      <c r="H991" s="78"/>
      <c r="I991" s="78"/>
      <c r="J991" s="78"/>
      <c r="K991" s="78"/>
      <c r="L991" s="78"/>
      <c r="M991" s="78"/>
      <c r="N991" s="78"/>
      <c r="O991" s="78"/>
      <c r="P991" s="78"/>
      <c r="Q991" s="78"/>
      <c r="R991" s="78"/>
      <c r="S991" s="78"/>
      <c r="T991" s="78"/>
      <c r="U991" s="78"/>
      <c r="V991" s="78"/>
      <c r="W991" s="78"/>
      <c r="X991" s="78"/>
      <c r="Y991" s="78"/>
      <c r="Z991" s="78"/>
    </row>
    <row r="992" spans="2:26" ht="15.75" customHeight="1" x14ac:dyDescent="0.25">
      <c r="B992" s="78"/>
      <c r="C992" s="78"/>
      <c r="D992" s="78"/>
      <c r="E992" s="78"/>
      <c r="F992" s="78"/>
      <c r="G992" s="78"/>
      <c r="H992" s="78"/>
      <c r="I992" s="78"/>
      <c r="J992" s="78"/>
      <c r="K992" s="78"/>
      <c r="L992" s="78"/>
      <c r="M992" s="78"/>
      <c r="N992" s="78"/>
      <c r="O992" s="78"/>
      <c r="P992" s="78"/>
      <c r="Q992" s="78"/>
      <c r="R992" s="78"/>
      <c r="S992" s="78"/>
      <c r="T992" s="78"/>
      <c r="U992" s="78"/>
      <c r="V992" s="78"/>
      <c r="W992" s="78"/>
      <c r="X992" s="78"/>
      <c r="Y992" s="78"/>
      <c r="Z992" s="78"/>
    </row>
    <row r="993" spans="2:26" ht="15.75" customHeight="1" x14ac:dyDescent="0.25">
      <c r="B993" s="78"/>
      <c r="C993" s="78"/>
      <c r="D993" s="78"/>
      <c r="E993" s="78"/>
      <c r="F993" s="78"/>
      <c r="G993" s="78"/>
      <c r="H993" s="78"/>
      <c r="I993" s="78"/>
      <c r="J993" s="78"/>
      <c r="K993" s="78"/>
      <c r="L993" s="78"/>
      <c r="M993" s="78"/>
      <c r="N993" s="78"/>
      <c r="O993" s="78"/>
      <c r="P993" s="78"/>
      <c r="Q993" s="78"/>
      <c r="R993" s="78"/>
      <c r="S993" s="78"/>
      <c r="T993" s="78"/>
      <c r="U993" s="78"/>
      <c r="V993" s="78"/>
      <c r="W993" s="78"/>
      <c r="X993" s="78"/>
      <c r="Y993" s="78"/>
      <c r="Z993" s="78"/>
    </row>
    <row r="994" spans="2:26" ht="15.75" customHeight="1" x14ac:dyDescent="0.25">
      <c r="B994" s="78"/>
      <c r="C994" s="78"/>
      <c r="D994" s="78"/>
      <c r="E994" s="78"/>
      <c r="F994" s="78"/>
      <c r="G994" s="78"/>
      <c r="H994" s="78"/>
      <c r="I994" s="78"/>
      <c r="J994" s="78"/>
      <c r="K994" s="78"/>
      <c r="L994" s="78"/>
      <c r="M994" s="78"/>
      <c r="N994" s="78"/>
      <c r="O994" s="78"/>
      <c r="P994" s="78"/>
      <c r="Q994" s="78"/>
      <c r="R994" s="78"/>
      <c r="S994" s="78"/>
      <c r="T994" s="78"/>
      <c r="U994" s="78"/>
      <c r="V994" s="78"/>
      <c r="W994" s="78"/>
      <c r="X994" s="78"/>
      <c r="Y994" s="78"/>
      <c r="Z994" s="78"/>
    </row>
    <row r="995" spans="2:26" ht="15.75" customHeight="1" x14ac:dyDescent="0.25">
      <c r="B995" s="78"/>
      <c r="C995" s="78"/>
      <c r="D995" s="78"/>
      <c r="E995" s="78"/>
      <c r="F995" s="78"/>
      <c r="G995" s="78"/>
      <c r="H995" s="78"/>
      <c r="I995" s="78"/>
      <c r="J995" s="78"/>
      <c r="K995" s="78"/>
      <c r="L995" s="78"/>
      <c r="M995" s="78"/>
      <c r="N995" s="78"/>
      <c r="O995" s="78"/>
      <c r="P995" s="78"/>
      <c r="Q995" s="78"/>
      <c r="R995" s="78"/>
      <c r="S995" s="78"/>
      <c r="T995" s="78"/>
      <c r="U995" s="78"/>
      <c r="V995" s="78"/>
      <c r="W995" s="78"/>
      <c r="X995" s="78"/>
      <c r="Y995" s="78"/>
      <c r="Z995" s="78"/>
    </row>
    <row r="996" spans="2:26" ht="15.75" customHeight="1" x14ac:dyDescent="0.25">
      <c r="B996" s="78"/>
      <c r="C996" s="78"/>
      <c r="D996" s="78"/>
      <c r="E996" s="78"/>
      <c r="F996" s="78"/>
      <c r="G996" s="78"/>
      <c r="H996" s="78"/>
      <c r="I996" s="78"/>
      <c r="J996" s="78"/>
      <c r="K996" s="78"/>
      <c r="L996" s="78"/>
      <c r="M996" s="78"/>
      <c r="N996" s="78"/>
      <c r="O996" s="78"/>
      <c r="P996" s="78"/>
      <c r="Q996" s="78"/>
      <c r="R996" s="78"/>
      <c r="S996" s="78"/>
      <c r="T996" s="78"/>
      <c r="U996" s="78"/>
      <c r="V996" s="78"/>
      <c r="W996" s="78"/>
      <c r="X996" s="78"/>
      <c r="Y996" s="78"/>
      <c r="Z996" s="78"/>
    </row>
    <row r="997" spans="2:26" ht="15.75" customHeight="1" x14ac:dyDescent="0.25">
      <c r="B997" s="78"/>
      <c r="C997" s="78"/>
      <c r="D997" s="78"/>
      <c r="E997" s="78"/>
      <c r="F997" s="78"/>
      <c r="G997" s="78"/>
      <c r="H997" s="78"/>
      <c r="I997" s="78"/>
      <c r="J997" s="78"/>
      <c r="K997" s="78"/>
      <c r="L997" s="78"/>
      <c r="M997" s="78"/>
      <c r="N997" s="78"/>
      <c r="O997" s="78"/>
      <c r="P997" s="78"/>
      <c r="Q997" s="78"/>
      <c r="R997" s="78"/>
      <c r="S997" s="78"/>
      <c r="T997" s="78"/>
      <c r="U997" s="78"/>
      <c r="V997" s="78"/>
      <c r="W997" s="78"/>
      <c r="X997" s="78"/>
      <c r="Y997" s="78"/>
      <c r="Z997" s="78"/>
    </row>
    <row r="998" spans="2:26" ht="15.75" customHeight="1" x14ac:dyDescent="0.25">
      <c r="B998" s="78"/>
      <c r="C998" s="78"/>
      <c r="D998" s="78"/>
      <c r="E998" s="78"/>
      <c r="F998" s="78"/>
      <c r="G998" s="78"/>
      <c r="H998" s="78"/>
      <c r="I998" s="78"/>
      <c r="J998" s="78"/>
      <c r="K998" s="78"/>
      <c r="L998" s="78"/>
      <c r="M998" s="78"/>
      <c r="N998" s="78"/>
      <c r="O998" s="78"/>
      <c r="P998" s="78"/>
      <c r="Q998" s="78"/>
      <c r="R998" s="78"/>
      <c r="S998" s="78"/>
      <c r="T998" s="78"/>
      <c r="U998" s="78"/>
      <c r="V998" s="78"/>
      <c r="W998" s="78"/>
      <c r="X998" s="78"/>
      <c r="Y998" s="78"/>
      <c r="Z998" s="78"/>
    </row>
    <row r="999" spans="2:26" ht="15.75" customHeight="1" x14ac:dyDescent="0.25">
      <c r="B999" s="78"/>
      <c r="C999" s="78"/>
      <c r="D999" s="78"/>
      <c r="E999" s="78"/>
      <c r="F999" s="78"/>
      <c r="G999" s="78"/>
      <c r="H999" s="78"/>
      <c r="I999" s="78"/>
      <c r="J999" s="78"/>
      <c r="K999" s="78"/>
      <c r="L999" s="78"/>
      <c r="M999" s="78"/>
      <c r="N999" s="78"/>
      <c r="O999" s="78"/>
      <c r="P999" s="78"/>
      <c r="Q999" s="78"/>
      <c r="R999" s="78"/>
      <c r="S999" s="78"/>
      <c r="T999" s="78"/>
      <c r="U999" s="78"/>
      <c r="V999" s="78"/>
      <c r="W999" s="78"/>
      <c r="X999" s="78"/>
      <c r="Y999" s="78"/>
      <c r="Z999" s="78"/>
    </row>
    <row r="1000" spans="2:26" ht="15.75" customHeight="1" x14ac:dyDescent="0.25">
      <c r="B1000" s="78"/>
      <c r="C1000" s="78"/>
      <c r="D1000" s="78"/>
      <c r="E1000" s="78"/>
      <c r="F1000" s="78"/>
      <c r="G1000" s="78"/>
      <c r="H1000" s="78"/>
      <c r="I1000" s="78"/>
      <c r="J1000" s="78"/>
      <c r="K1000" s="78"/>
      <c r="L1000" s="78"/>
      <c r="M1000" s="78"/>
      <c r="N1000" s="78"/>
      <c r="O1000" s="78"/>
      <c r="P1000" s="78"/>
      <c r="Q1000" s="78"/>
      <c r="R1000" s="78"/>
      <c r="S1000" s="78"/>
      <c r="T1000" s="78"/>
      <c r="U1000" s="78"/>
      <c r="V1000" s="78"/>
      <c r="W1000" s="78"/>
      <c r="X1000" s="78"/>
      <c r="Y1000" s="78"/>
      <c r="Z1000" s="78"/>
    </row>
    <row r="1001" spans="2:26" ht="15.75" customHeight="1" x14ac:dyDescent="0.25">
      <c r="B1001" s="78"/>
      <c r="C1001" s="78"/>
      <c r="D1001" s="78"/>
      <c r="E1001" s="78"/>
      <c r="F1001" s="78"/>
      <c r="G1001" s="78"/>
      <c r="H1001" s="78"/>
      <c r="I1001" s="78"/>
      <c r="J1001" s="78"/>
      <c r="K1001" s="78"/>
      <c r="L1001" s="78"/>
      <c r="M1001" s="78"/>
      <c r="N1001" s="78"/>
      <c r="O1001" s="78"/>
      <c r="P1001" s="78"/>
      <c r="Q1001" s="78"/>
      <c r="R1001" s="78"/>
      <c r="S1001" s="78"/>
      <c r="T1001" s="78"/>
      <c r="U1001" s="78"/>
      <c r="V1001" s="78"/>
      <c r="W1001" s="78"/>
      <c r="X1001" s="78"/>
      <c r="Y1001" s="78"/>
      <c r="Z1001" s="78"/>
    </row>
  </sheetData>
  <mergeCells count="11">
    <mergeCell ref="E7:E8"/>
    <mergeCell ref="F7:F8"/>
    <mergeCell ref="C6:D6"/>
    <mergeCell ref="B26:C26"/>
    <mergeCell ref="B10:C10"/>
    <mergeCell ref="B7:C8"/>
    <mergeCell ref="D7:D8"/>
    <mergeCell ref="A7:A8"/>
    <mergeCell ref="A1:F1"/>
    <mergeCell ref="A3:F3"/>
    <mergeCell ref="A4:F4"/>
  </mergeCells>
  <phoneticPr fontId="0" type="noConversion"/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26"/>
  <sheetViews>
    <sheetView zoomScale="110" zoomScaleNormal="110" workbookViewId="0">
      <selection activeCell="J70" sqref="J70:L73"/>
    </sheetView>
  </sheetViews>
  <sheetFormatPr defaultColWidth="17.28515625" defaultRowHeight="15" customHeight="1" x14ac:dyDescent="0.2"/>
  <cols>
    <col min="1" max="1" width="5.85546875" style="49" customWidth="1"/>
    <col min="2" max="2" width="4.140625" style="4" customWidth="1"/>
    <col min="3" max="3" width="4.42578125" style="4" customWidth="1"/>
    <col min="4" max="4" width="5.42578125" style="4" customWidth="1"/>
    <col min="5" max="5" width="4" style="4" customWidth="1"/>
    <col min="6" max="6" width="48" style="4" customWidth="1"/>
    <col min="7" max="7" width="14.5703125" style="4" customWidth="1"/>
    <col min="8" max="8" width="14.28515625" style="4" customWidth="1"/>
    <col min="9" max="9" width="14.140625" style="4" customWidth="1"/>
    <col min="10" max="10" width="11.28515625" style="4" bestFit="1" customWidth="1"/>
    <col min="11" max="11" width="10" style="4" customWidth="1"/>
    <col min="12" max="26" width="8" style="4" customWidth="1"/>
    <col min="27" max="16384" width="17.28515625" style="4"/>
  </cols>
  <sheetData>
    <row r="1" spans="1:9" s="2" customFormat="1" ht="15.75" customHeight="1" x14ac:dyDescent="0.2">
      <c r="A1" s="539" t="s">
        <v>710</v>
      </c>
      <c r="B1" s="529"/>
      <c r="C1" s="529"/>
      <c r="D1" s="529"/>
      <c r="E1" s="529"/>
      <c r="F1" s="529"/>
      <c r="G1" s="529"/>
      <c r="H1" s="529"/>
      <c r="I1" s="529"/>
    </row>
    <row r="2" spans="1:9" s="446" customFormat="1" ht="15.75" customHeight="1" x14ac:dyDescent="0.2">
      <c r="A2" s="48"/>
      <c r="B2" s="445"/>
      <c r="C2" s="445"/>
      <c r="D2" s="445"/>
      <c r="E2" s="445"/>
      <c r="F2" s="68"/>
    </row>
    <row r="3" spans="1:9" ht="15" customHeight="1" x14ac:dyDescent="0.2">
      <c r="A3" s="540" t="s">
        <v>344</v>
      </c>
      <c r="B3" s="537"/>
      <c r="C3" s="537"/>
      <c r="D3" s="537"/>
      <c r="E3" s="537"/>
      <c r="F3" s="537"/>
      <c r="G3" s="537"/>
      <c r="H3" s="537"/>
      <c r="I3" s="537"/>
    </row>
    <row r="4" spans="1:9" ht="15" customHeight="1" x14ac:dyDescent="0.2">
      <c r="A4" s="540" t="s">
        <v>630</v>
      </c>
      <c r="B4" s="537"/>
      <c r="C4" s="537"/>
      <c r="D4" s="537"/>
      <c r="E4" s="537"/>
      <c r="F4" s="537"/>
      <c r="G4" s="537"/>
      <c r="H4" s="537"/>
      <c r="I4" s="537"/>
    </row>
    <row r="5" spans="1:9" ht="15" customHeight="1" x14ac:dyDescent="0.2">
      <c r="A5" s="540" t="s">
        <v>76</v>
      </c>
      <c r="B5" s="537"/>
      <c r="C5" s="537"/>
      <c r="D5" s="537"/>
      <c r="E5" s="537"/>
      <c r="F5" s="537"/>
      <c r="G5" s="537"/>
      <c r="H5" s="537"/>
      <c r="I5" s="537"/>
    </row>
    <row r="6" spans="1:9" s="6" customFormat="1" ht="15.75" customHeight="1" x14ac:dyDescent="0.2">
      <c r="A6" s="50"/>
      <c r="B6" s="7"/>
      <c r="C6" s="7"/>
      <c r="D6" s="7"/>
      <c r="E6" s="7"/>
      <c r="F6" s="5"/>
      <c r="G6" s="209"/>
      <c r="H6" s="80"/>
    </row>
    <row r="7" spans="1:9" s="8" customFormat="1" ht="15.75" customHeight="1" x14ac:dyDescent="0.2">
      <c r="A7" s="530" t="s">
        <v>215</v>
      </c>
      <c r="B7" s="464" t="s">
        <v>77</v>
      </c>
      <c r="C7" s="541"/>
      <c r="D7" s="541"/>
      <c r="E7" s="541"/>
      <c r="F7" s="542"/>
      <c r="G7" s="474" t="s">
        <v>35</v>
      </c>
      <c r="H7" s="472" t="s">
        <v>685</v>
      </c>
      <c r="I7" s="473" t="s">
        <v>686</v>
      </c>
    </row>
    <row r="8" spans="1:9" ht="12.75" customHeight="1" x14ac:dyDescent="0.2">
      <c r="A8" s="545"/>
      <c r="B8" s="543"/>
      <c r="C8" s="543"/>
      <c r="D8" s="543"/>
      <c r="E8" s="543"/>
      <c r="F8" s="544"/>
      <c r="G8" s="475"/>
      <c r="H8" s="472"/>
      <c r="I8" s="473"/>
    </row>
    <row r="9" spans="1:9" ht="12.75" customHeight="1" x14ac:dyDescent="0.2">
      <c r="A9" s="51">
        <v>1</v>
      </c>
      <c r="B9" s="35">
        <v>2</v>
      </c>
      <c r="C9" s="35">
        <v>3</v>
      </c>
      <c r="D9" s="35">
        <v>4</v>
      </c>
      <c r="E9" s="35">
        <v>5</v>
      </c>
      <c r="F9" s="35">
        <v>6</v>
      </c>
      <c r="G9" s="35">
        <v>7</v>
      </c>
      <c r="H9" s="35">
        <v>8</v>
      </c>
      <c r="I9" s="35">
        <v>9</v>
      </c>
    </row>
    <row r="10" spans="1:9" s="8" customFormat="1" ht="15.75" customHeight="1" x14ac:dyDescent="0.2">
      <c r="A10" s="344" t="s">
        <v>216</v>
      </c>
      <c r="B10" s="39" t="s">
        <v>544</v>
      </c>
      <c r="C10" s="33"/>
      <c r="D10" s="33"/>
      <c r="E10" s="33"/>
      <c r="F10" s="53"/>
      <c r="G10" s="399">
        <f>SUM(G11)</f>
        <v>50000000</v>
      </c>
      <c r="H10" s="399">
        <f>SUM(H11)</f>
        <v>0</v>
      </c>
      <c r="I10" s="399">
        <f>SUM(I11)</f>
        <v>47200000</v>
      </c>
    </row>
    <row r="11" spans="1:9" s="8" customFormat="1" ht="15.75" customHeight="1" x14ac:dyDescent="0.2">
      <c r="A11" s="344" t="s">
        <v>217</v>
      </c>
      <c r="B11" s="38" t="s">
        <v>39</v>
      </c>
      <c r="C11" s="9"/>
      <c r="D11" s="9" t="s">
        <v>40</v>
      </c>
      <c r="E11" s="9"/>
      <c r="F11" s="389"/>
      <c r="G11" s="351">
        <f>G12+G16+G23</f>
        <v>50000000</v>
      </c>
      <c r="H11" s="351">
        <f>H12+H16+H23</f>
        <v>0</v>
      </c>
      <c r="I11" s="351">
        <f>I12+I16+I23</f>
        <v>47200000</v>
      </c>
    </row>
    <row r="12" spans="1:9" s="8" customFormat="1" ht="15.75" customHeight="1" x14ac:dyDescent="0.2">
      <c r="A12" s="344" t="s">
        <v>218</v>
      </c>
      <c r="B12" s="37"/>
      <c r="C12" s="9" t="s">
        <v>80</v>
      </c>
      <c r="D12" s="9"/>
      <c r="E12" s="9" t="s">
        <v>81</v>
      </c>
      <c r="F12" s="389"/>
      <c r="G12" s="351">
        <f>SUM(G13:G15)</f>
        <v>31100000</v>
      </c>
      <c r="H12" s="351">
        <f>SUM(H13:H15)</f>
        <v>0</v>
      </c>
      <c r="I12" s="351">
        <f>SUM(I13:I15)</f>
        <v>31100000</v>
      </c>
    </row>
    <row r="13" spans="1:9" s="2" customFormat="1" ht="15.75" customHeight="1" x14ac:dyDescent="0.2">
      <c r="A13" s="344" t="s">
        <v>219</v>
      </c>
      <c r="B13" s="37"/>
      <c r="C13" s="10"/>
      <c r="D13" s="10"/>
      <c r="E13" s="10"/>
      <c r="F13" s="390" t="s">
        <v>82</v>
      </c>
      <c r="G13" s="349">
        <v>25500000</v>
      </c>
      <c r="H13" s="349">
        <v>0</v>
      </c>
      <c r="I13" s="349">
        <v>25500000</v>
      </c>
    </row>
    <row r="14" spans="1:9" s="2" customFormat="1" ht="15.75" customHeight="1" x14ac:dyDescent="0.2">
      <c r="A14" s="344" t="s">
        <v>220</v>
      </c>
      <c r="B14" s="38"/>
      <c r="C14" s="9"/>
      <c r="D14" s="9"/>
      <c r="E14" s="9"/>
      <c r="F14" s="391" t="s">
        <v>201</v>
      </c>
      <c r="G14" s="349">
        <v>5000000</v>
      </c>
      <c r="H14" s="349">
        <v>0</v>
      </c>
      <c r="I14" s="349">
        <v>5000000</v>
      </c>
    </row>
    <row r="15" spans="1:9" s="2" customFormat="1" ht="15.75" customHeight="1" x14ac:dyDescent="0.2">
      <c r="A15" s="344" t="s">
        <v>221</v>
      </c>
      <c r="B15" s="38"/>
      <c r="C15" s="9"/>
      <c r="D15" s="9"/>
      <c r="E15" s="9"/>
      <c r="F15" s="390" t="s">
        <v>547</v>
      </c>
      <c r="G15" s="349">
        <v>600000</v>
      </c>
      <c r="H15" s="400">
        <v>0</v>
      </c>
      <c r="I15" s="349">
        <v>600000</v>
      </c>
    </row>
    <row r="16" spans="1:9" s="8" customFormat="1" ht="15.75" customHeight="1" x14ac:dyDescent="0.2">
      <c r="A16" s="344" t="s">
        <v>222</v>
      </c>
      <c r="B16" s="38"/>
      <c r="C16" s="9" t="s">
        <v>83</v>
      </c>
      <c r="D16" s="9"/>
      <c r="E16" s="9" t="s">
        <v>84</v>
      </c>
      <c r="F16" s="389"/>
      <c r="G16" s="351">
        <f>G17+G19+G21</f>
        <v>18800000</v>
      </c>
      <c r="H16" s="351">
        <v>0</v>
      </c>
      <c r="I16" s="351">
        <f>I17+I19+I21</f>
        <v>16000000</v>
      </c>
    </row>
    <row r="17" spans="1:9" s="2" customFormat="1" ht="15.75" customHeight="1" x14ac:dyDescent="0.2">
      <c r="A17" s="344" t="s">
        <v>223</v>
      </c>
      <c r="B17" s="38"/>
      <c r="C17" s="10"/>
      <c r="D17" s="10" t="s">
        <v>85</v>
      </c>
      <c r="E17" s="10" t="s">
        <v>86</v>
      </c>
      <c r="F17" s="390"/>
      <c r="G17" s="349">
        <f>G18</f>
        <v>11500000</v>
      </c>
      <c r="H17" s="349">
        <f>H18</f>
        <v>0</v>
      </c>
      <c r="I17" s="349">
        <f>I18</f>
        <v>11500000</v>
      </c>
    </row>
    <row r="18" spans="1:9" s="2" customFormat="1" ht="15.75" customHeight="1" x14ac:dyDescent="0.2">
      <c r="A18" s="344" t="s">
        <v>224</v>
      </c>
      <c r="B18" s="38"/>
      <c r="C18" s="10"/>
      <c r="D18" s="10"/>
      <c r="E18" s="10"/>
      <c r="F18" s="390" t="s">
        <v>87</v>
      </c>
      <c r="G18" s="349">
        <v>11500000</v>
      </c>
      <c r="H18" s="400">
        <v>0</v>
      </c>
      <c r="I18" s="349">
        <v>11500000</v>
      </c>
    </row>
    <row r="19" spans="1:9" s="2" customFormat="1" ht="15.75" customHeight="1" x14ac:dyDescent="0.2">
      <c r="A19" s="344" t="s">
        <v>225</v>
      </c>
      <c r="B19" s="38"/>
      <c r="C19" s="10"/>
      <c r="D19" s="10" t="s">
        <v>88</v>
      </c>
      <c r="E19" s="10" t="s">
        <v>89</v>
      </c>
      <c r="F19" s="390"/>
      <c r="G19" s="349">
        <f>G20</f>
        <v>2800000</v>
      </c>
      <c r="H19" s="349">
        <f>H20</f>
        <v>-2800000</v>
      </c>
      <c r="I19" s="349">
        <f>I20</f>
        <v>0</v>
      </c>
    </row>
    <row r="20" spans="1:9" s="2" customFormat="1" ht="15.75" customHeight="1" x14ac:dyDescent="0.2">
      <c r="A20" s="344" t="s">
        <v>226</v>
      </c>
      <c r="B20" s="38"/>
      <c r="C20" s="10"/>
      <c r="D20" s="10"/>
      <c r="E20" s="10"/>
      <c r="F20" s="390" t="s">
        <v>90</v>
      </c>
      <c r="G20" s="349">
        <v>2800000</v>
      </c>
      <c r="H20" s="349">
        <v>-2800000</v>
      </c>
      <c r="I20" s="349">
        <v>0</v>
      </c>
    </row>
    <row r="21" spans="1:9" s="2" customFormat="1" ht="15.75" customHeight="1" x14ac:dyDescent="0.2">
      <c r="A21" s="344" t="s">
        <v>227</v>
      </c>
      <c r="B21" s="38"/>
      <c r="C21" s="10"/>
      <c r="D21" s="10" t="s">
        <v>91</v>
      </c>
      <c r="E21" s="10" t="s">
        <v>92</v>
      </c>
      <c r="F21" s="390"/>
      <c r="G21" s="349">
        <f>G22</f>
        <v>4500000</v>
      </c>
      <c r="H21" s="349">
        <f>H22</f>
        <v>0</v>
      </c>
      <c r="I21" s="349">
        <f>I22</f>
        <v>4500000</v>
      </c>
    </row>
    <row r="22" spans="1:9" s="2" customFormat="1" ht="15.75" customHeight="1" x14ac:dyDescent="0.2">
      <c r="A22" s="344" t="s">
        <v>228</v>
      </c>
      <c r="B22" s="38"/>
      <c r="C22" s="10"/>
      <c r="D22" s="10"/>
      <c r="E22" s="10"/>
      <c r="F22" s="390" t="s">
        <v>93</v>
      </c>
      <c r="G22" s="349">
        <v>4500000</v>
      </c>
      <c r="H22" s="400">
        <v>0</v>
      </c>
      <c r="I22" s="349">
        <v>4500000</v>
      </c>
    </row>
    <row r="23" spans="1:9" s="2" customFormat="1" ht="15.75" customHeight="1" x14ac:dyDescent="0.2">
      <c r="A23" s="344" t="s">
        <v>229</v>
      </c>
      <c r="B23" s="38"/>
      <c r="C23" s="9" t="s">
        <v>545</v>
      </c>
      <c r="D23" s="9" t="s">
        <v>549</v>
      </c>
      <c r="E23" s="10"/>
      <c r="F23" s="390"/>
      <c r="G23" s="351">
        <f>G24</f>
        <v>100000</v>
      </c>
      <c r="H23" s="351">
        <f>H24</f>
        <v>0</v>
      </c>
      <c r="I23" s="351">
        <f>I24</f>
        <v>100000</v>
      </c>
    </row>
    <row r="24" spans="1:9" s="2" customFormat="1" ht="15.75" customHeight="1" x14ac:dyDescent="0.2">
      <c r="A24" s="344" t="s">
        <v>230</v>
      </c>
      <c r="B24" s="38"/>
      <c r="C24" s="9"/>
      <c r="D24" s="9"/>
      <c r="E24" s="10" t="s">
        <v>546</v>
      </c>
      <c r="F24" s="390"/>
      <c r="G24" s="349">
        <v>100000</v>
      </c>
      <c r="H24" s="400">
        <v>0</v>
      </c>
      <c r="I24" s="349">
        <v>100000</v>
      </c>
    </row>
    <row r="25" spans="1:9" s="2" customFormat="1" ht="15.75" customHeight="1" x14ac:dyDescent="0.2">
      <c r="A25" s="344" t="s">
        <v>231</v>
      </c>
      <c r="B25" s="386" t="s">
        <v>115</v>
      </c>
      <c r="C25" s="387"/>
      <c r="D25" s="387"/>
      <c r="E25" s="388"/>
      <c r="F25" s="392"/>
      <c r="G25" s="401">
        <f>G27</f>
        <v>0</v>
      </c>
      <c r="H25" s="401">
        <f>H26+H30</f>
        <v>1062719</v>
      </c>
      <c r="I25" s="401">
        <f>I26+I30</f>
        <v>1062719</v>
      </c>
    </row>
    <row r="26" spans="1:9" s="2" customFormat="1" ht="15.75" customHeight="1" x14ac:dyDescent="0.2">
      <c r="A26" s="344" t="s">
        <v>232</v>
      </c>
      <c r="B26" s="38" t="s">
        <v>43</v>
      </c>
      <c r="C26" s="9"/>
      <c r="D26" s="9" t="s">
        <v>44</v>
      </c>
      <c r="E26" s="10"/>
      <c r="F26" s="390"/>
      <c r="G26" s="351">
        <f>G27</f>
        <v>0</v>
      </c>
      <c r="H26" s="351">
        <f>H27</f>
        <v>659332</v>
      </c>
      <c r="I26" s="351">
        <f>I27</f>
        <v>659332</v>
      </c>
    </row>
    <row r="27" spans="1:9" s="2" customFormat="1" ht="15.75" customHeight="1" x14ac:dyDescent="0.2">
      <c r="A27" s="344" t="s">
        <v>233</v>
      </c>
      <c r="B27" s="38"/>
      <c r="C27" s="9" t="s">
        <v>693</v>
      </c>
      <c r="D27" s="9"/>
      <c r="E27" s="10" t="s">
        <v>694</v>
      </c>
      <c r="F27" s="390"/>
      <c r="G27" s="349">
        <f>G28+G29</f>
        <v>0</v>
      </c>
      <c r="H27" s="349">
        <f>H28+H29</f>
        <v>659332</v>
      </c>
      <c r="I27" s="349">
        <f>I28+I29</f>
        <v>659332</v>
      </c>
    </row>
    <row r="28" spans="1:9" s="2" customFormat="1" ht="15.75" customHeight="1" x14ac:dyDescent="0.2">
      <c r="A28" s="344" t="s">
        <v>234</v>
      </c>
      <c r="B28" s="38"/>
      <c r="C28" s="9"/>
      <c r="D28" s="9"/>
      <c r="E28" s="10"/>
      <c r="F28" s="390" t="s">
        <v>695</v>
      </c>
      <c r="G28" s="349">
        <v>0</v>
      </c>
      <c r="H28" s="349">
        <v>500000</v>
      </c>
      <c r="I28" s="349">
        <v>500000</v>
      </c>
    </row>
    <row r="29" spans="1:9" s="2" customFormat="1" ht="15.75" customHeight="1" x14ac:dyDescent="0.2">
      <c r="A29" s="344" t="s">
        <v>235</v>
      </c>
      <c r="B29" s="38"/>
      <c r="C29" s="9"/>
      <c r="D29" s="9"/>
      <c r="E29" s="10"/>
      <c r="F29" s="390" t="s">
        <v>696</v>
      </c>
      <c r="G29" s="349">
        <v>0</v>
      </c>
      <c r="H29" s="349">
        <v>159332</v>
      </c>
      <c r="I29" s="349">
        <v>159332</v>
      </c>
    </row>
    <row r="30" spans="1:9" s="2" customFormat="1" ht="15.75" customHeight="1" x14ac:dyDescent="0.2">
      <c r="A30" s="344" t="s">
        <v>236</v>
      </c>
      <c r="B30" s="38" t="s">
        <v>50</v>
      </c>
      <c r="C30" s="9"/>
      <c r="D30" s="9" t="s">
        <v>51</v>
      </c>
      <c r="E30" s="10"/>
      <c r="F30" s="390"/>
      <c r="G30" s="351">
        <f t="shared" ref="G30:I31" si="0">G31</f>
        <v>0</v>
      </c>
      <c r="H30" s="351">
        <f t="shared" si="0"/>
        <v>403387</v>
      </c>
      <c r="I30" s="351">
        <f t="shared" si="0"/>
        <v>403387</v>
      </c>
    </row>
    <row r="31" spans="1:9" s="2" customFormat="1" ht="15.75" customHeight="1" x14ac:dyDescent="0.2">
      <c r="A31" s="344" t="s">
        <v>237</v>
      </c>
      <c r="B31" s="38"/>
      <c r="C31" s="9" t="s">
        <v>697</v>
      </c>
      <c r="D31" s="9"/>
      <c r="E31" s="10" t="s">
        <v>698</v>
      </c>
      <c r="F31" s="390"/>
      <c r="G31" s="349">
        <f t="shared" si="0"/>
        <v>0</v>
      </c>
      <c r="H31" s="349">
        <f t="shared" si="0"/>
        <v>403387</v>
      </c>
      <c r="I31" s="349">
        <f t="shared" si="0"/>
        <v>403387</v>
      </c>
    </row>
    <row r="32" spans="1:9" s="2" customFormat="1" ht="15.75" customHeight="1" x14ac:dyDescent="0.2">
      <c r="A32" s="344" t="s">
        <v>238</v>
      </c>
      <c r="B32" s="38"/>
      <c r="C32" s="9"/>
      <c r="D32" s="9"/>
      <c r="E32" s="10"/>
      <c r="F32" s="390" t="s">
        <v>696</v>
      </c>
      <c r="G32" s="349">
        <v>0</v>
      </c>
      <c r="H32" s="349">
        <v>403387</v>
      </c>
      <c r="I32" s="349">
        <v>403387</v>
      </c>
    </row>
    <row r="33" spans="1:9" s="8" customFormat="1" ht="15.75" customHeight="1" x14ac:dyDescent="0.25">
      <c r="A33" s="344" t="s">
        <v>239</v>
      </c>
      <c r="B33" s="40" t="s">
        <v>96</v>
      </c>
      <c r="C33" s="19"/>
      <c r="D33" s="19"/>
      <c r="E33" s="19"/>
      <c r="F33" s="393"/>
      <c r="G33" s="399">
        <f>SUM(G34)</f>
        <v>3000000</v>
      </c>
      <c r="H33" s="399">
        <f>SUM(H34)</f>
        <v>0</v>
      </c>
      <c r="I33" s="399">
        <f>SUM(I34)</f>
        <v>3000000</v>
      </c>
    </row>
    <row r="34" spans="1:9" s="2" customFormat="1" ht="15.75" customHeight="1" x14ac:dyDescent="0.2">
      <c r="A34" s="344" t="s">
        <v>240</v>
      </c>
      <c r="B34" s="38" t="s">
        <v>41</v>
      </c>
      <c r="C34" s="9"/>
      <c r="D34" s="9" t="s">
        <v>42</v>
      </c>
      <c r="E34" s="9"/>
      <c r="F34" s="389"/>
      <c r="G34" s="349">
        <f t="shared" ref="G34:I35" si="1">G35</f>
        <v>3000000</v>
      </c>
      <c r="H34" s="349">
        <f t="shared" si="1"/>
        <v>0</v>
      </c>
      <c r="I34" s="349">
        <f t="shared" si="1"/>
        <v>3000000</v>
      </c>
    </row>
    <row r="35" spans="1:9" s="2" customFormat="1" ht="15.75" customHeight="1" x14ac:dyDescent="0.2">
      <c r="A35" s="344" t="s">
        <v>241</v>
      </c>
      <c r="B35" s="37"/>
      <c r="C35" s="10"/>
      <c r="D35" s="10" t="s">
        <v>79</v>
      </c>
      <c r="E35" s="11" t="s">
        <v>95</v>
      </c>
      <c r="F35" s="394"/>
      <c r="G35" s="349">
        <f t="shared" si="1"/>
        <v>3000000</v>
      </c>
      <c r="H35" s="349">
        <f t="shared" si="1"/>
        <v>0</v>
      </c>
      <c r="I35" s="349">
        <f t="shared" si="1"/>
        <v>3000000</v>
      </c>
    </row>
    <row r="36" spans="1:9" s="2" customFormat="1" ht="15.75" customHeight="1" x14ac:dyDescent="0.2">
      <c r="A36" s="344" t="s">
        <v>242</v>
      </c>
      <c r="B36" s="37"/>
      <c r="C36" s="10"/>
      <c r="D36" s="10"/>
      <c r="E36" s="10"/>
      <c r="F36" s="390" t="s">
        <v>548</v>
      </c>
      <c r="G36" s="349">
        <v>3000000</v>
      </c>
      <c r="H36" s="349">
        <v>0</v>
      </c>
      <c r="I36" s="349">
        <v>3000000</v>
      </c>
    </row>
    <row r="37" spans="1:9" s="2" customFormat="1" ht="15.75" customHeight="1" x14ac:dyDescent="0.2">
      <c r="A37" s="344" t="s">
        <v>243</v>
      </c>
      <c r="B37" s="40" t="s">
        <v>632</v>
      </c>
      <c r="C37" s="40"/>
      <c r="D37" s="40"/>
      <c r="E37" s="40"/>
      <c r="F37" s="395"/>
      <c r="G37" s="402">
        <f>G38</f>
        <v>10000000</v>
      </c>
      <c r="H37" s="402">
        <f>H38+H42</f>
        <v>16858000</v>
      </c>
      <c r="I37" s="402">
        <f>I38+I42</f>
        <v>26858000</v>
      </c>
    </row>
    <row r="38" spans="1:9" s="2" customFormat="1" ht="15.75" customHeight="1" x14ac:dyDescent="0.2">
      <c r="A38" s="344" t="s">
        <v>244</v>
      </c>
      <c r="B38" s="38" t="s">
        <v>41</v>
      </c>
      <c r="C38" s="9"/>
      <c r="D38" s="9" t="s">
        <v>42</v>
      </c>
      <c r="E38" s="9"/>
      <c r="F38" s="389"/>
      <c r="G38" s="349">
        <f>G39</f>
        <v>10000000</v>
      </c>
      <c r="H38" s="349">
        <f>H39</f>
        <v>0</v>
      </c>
      <c r="I38" s="349">
        <f>I39</f>
        <v>10000000</v>
      </c>
    </row>
    <row r="39" spans="1:9" s="2" customFormat="1" ht="15.75" customHeight="1" x14ac:dyDescent="0.2">
      <c r="A39" s="344" t="s">
        <v>245</v>
      </c>
      <c r="B39" s="37"/>
      <c r="C39" s="10"/>
      <c r="D39" s="10" t="s">
        <v>633</v>
      </c>
      <c r="E39" s="10" t="s">
        <v>95</v>
      </c>
      <c r="F39" s="390"/>
      <c r="G39" s="349">
        <f>G40+G41</f>
        <v>10000000</v>
      </c>
      <c r="H39" s="349">
        <v>0</v>
      </c>
      <c r="I39" s="349">
        <v>10000000</v>
      </c>
    </row>
    <row r="40" spans="1:9" s="2" customFormat="1" ht="15.75" customHeight="1" x14ac:dyDescent="0.2">
      <c r="A40" s="344" t="s">
        <v>246</v>
      </c>
      <c r="B40" s="37"/>
      <c r="C40" s="10"/>
      <c r="D40" s="10"/>
      <c r="E40" s="10"/>
      <c r="F40" s="390" t="s">
        <v>634</v>
      </c>
      <c r="G40" s="349">
        <v>9200000</v>
      </c>
      <c r="H40" s="349">
        <v>0</v>
      </c>
      <c r="I40" s="349">
        <v>9200000</v>
      </c>
    </row>
    <row r="41" spans="1:9" s="2" customFormat="1" ht="15.75" customHeight="1" x14ac:dyDescent="0.2">
      <c r="A41" s="344" t="s">
        <v>247</v>
      </c>
      <c r="B41" s="37"/>
      <c r="C41" s="10"/>
      <c r="D41" s="10"/>
      <c r="E41" s="10"/>
      <c r="F41" s="390" t="s">
        <v>548</v>
      </c>
      <c r="G41" s="349">
        <v>800000</v>
      </c>
      <c r="H41" s="349">
        <v>0</v>
      </c>
      <c r="I41" s="349">
        <v>800000</v>
      </c>
    </row>
    <row r="42" spans="1:9" s="2" customFormat="1" ht="15.75" customHeight="1" x14ac:dyDescent="0.2">
      <c r="A42" s="344" t="s">
        <v>248</v>
      </c>
      <c r="B42" s="38" t="s">
        <v>46</v>
      </c>
      <c r="C42" s="9"/>
      <c r="D42" s="9" t="s">
        <v>689</v>
      </c>
      <c r="E42" s="9"/>
      <c r="F42" s="389"/>
      <c r="G42" s="351">
        <f t="shared" ref="G42:I43" si="2">G43</f>
        <v>0</v>
      </c>
      <c r="H42" s="351">
        <f t="shared" si="2"/>
        <v>16858000</v>
      </c>
      <c r="I42" s="351">
        <f t="shared" si="2"/>
        <v>16858000</v>
      </c>
    </row>
    <row r="43" spans="1:9" s="2" customFormat="1" ht="15.75" customHeight="1" x14ac:dyDescent="0.2">
      <c r="A43" s="344" t="s">
        <v>249</v>
      </c>
      <c r="B43" s="37"/>
      <c r="C43" s="10"/>
      <c r="D43" s="10" t="s">
        <v>690</v>
      </c>
      <c r="E43" s="10" t="s">
        <v>691</v>
      </c>
      <c r="F43" s="390"/>
      <c r="G43" s="349">
        <f t="shared" si="2"/>
        <v>0</v>
      </c>
      <c r="H43" s="349">
        <f t="shared" si="2"/>
        <v>16858000</v>
      </c>
      <c r="I43" s="349">
        <f t="shared" si="2"/>
        <v>16858000</v>
      </c>
    </row>
    <row r="44" spans="1:9" s="2" customFormat="1" ht="15.75" customHeight="1" x14ac:dyDescent="0.2">
      <c r="A44" s="344" t="s">
        <v>250</v>
      </c>
      <c r="B44" s="37"/>
      <c r="C44" s="10"/>
      <c r="D44" s="10"/>
      <c r="E44" s="10"/>
      <c r="F44" s="390" t="s">
        <v>692</v>
      </c>
      <c r="G44" s="349">
        <v>0</v>
      </c>
      <c r="H44" s="349">
        <v>16858000</v>
      </c>
      <c r="I44" s="349">
        <v>16858000</v>
      </c>
    </row>
    <row r="45" spans="1:9" ht="15.75" customHeight="1" x14ac:dyDescent="0.2">
      <c r="A45" s="344" t="s">
        <v>251</v>
      </c>
      <c r="B45" s="39" t="s">
        <v>97</v>
      </c>
      <c r="C45" s="33"/>
      <c r="D45" s="33"/>
      <c r="E45" s="33"/>
      <c r="F45" s="53"/>
      <c r="G45" s="399">
        <f>G46</f>
        <v>64480088</v>
      </c>
      <c r="H45" s="399">
        <f>H46</f>
        <v>380000</v>
      </c>
      <c r="I45" s="399">
        <f>I46</f>
        <v>64860088</v>
      </c>
    </row>
    <row r="46" spans="1:9" s="2" customFormat="1" ht="15.75" customHeight="1" x14ac:dyDescent="0.2">
      <c r="A46" s="344" t="s">
        <v>252</v>
      </c>
      <c r="B46" s="38" t="s">
        <v>37</v>
      </c>
      <c r="C46" s="9"/>
      <c r="D46" s="9" t="s">
        <v>38</v>
      </c>
      <c r="E46" s="9"/>
      <c r="F46" s="390"/>
      <c r="G46" s="403">
        <f>G48+G49+G50+G51+G52</f>
        <v>64480088</v>
      </c>
      <c r="H46" s="404">
        <f>H48+H49+H50+H51+H52</f>
        <v>380000</v>
      </c>
      <c r="I46" s="404">
        <f>I48+I49+I50+I51+I52</f>
        <v>64860088</v>
      </c>
    </row>
    <row r="47" spans="1:9" s="2" customFormat="1" ht="15.75" customHeight="1" x14ac:dyDescent="0.2">
      <c r="A47" s="344" t="s">
        <v>253</v>
      </c>
      <c r="B47" s="37"/>
      <c r="C47" s="10" t="s">
        <v>98</v>
      </c>
      <c r="D47" s="10"/>
      <c r="E47" s="10" t="s">
        <v>99</v>
      </c>
      <c r="F47" s="390"/>
      <c r="G47" s="349"/>
      <c r="H47" s="403"/>
      <c r="I47" s="403"/>
    </row>
    <row r="48" spans="1:9" s="2" customFormat="1" ht="15.75" customHeight="1" x14ac:dyDescent="0.2">
      <c r="A48" s="344" t="s">
        <v>254</v>
      </c>
      <c r="B48" s="38"/>
      <c r="C48" s="9"/>
      <c r="D48" s="10" t="s">
        <v>100</v>
      </c>
      <c r="E48" s="10" t="s">
        <v>101</v>
      </c>
      <c r="F48" s="390"/>
      <c r="G48" s="349">
        <v>36496355</v>
      </c>
      <c r="H48" s="349"/>
      <c r="I48" s="349">
        <v>36496355</v>
      </c>
    </row>
    <row r="49" spans="1:9" s="2" customFormat="1" ht="15.75" customHeight="1" x14ac:dyDescent="0.2">
      <c r="A49" s="344" t="s">
        <v>255</v>
      </c>
      <c r="B49" s="37"/>
      <c r="C49" s="10"/>
      <c r="D49" s="10" t="s">
        <v>102</v>
      </c>
      <c r="E49" s="10" t="s">
        <v>103</v>
      </c>
      <c r="F49" s="390"/>
      <c r="G49" s="349">
        <v>16063050</v>
      </c>
      <c r="H49" s="349"/>
      <c r="I49" s="349">
        <v>16063050</v>
      </c>
    </row>
    <row r="50" spans="1:9" s="2" customFormat="1" ht="15.75" customHeight="1" x14ac:dyDescent="0.2">
      <c r="A50" s="344" t="s">
        <v>256</v>
      </c>
      <c r="B50" s="37"/>
      <c r="C50" s="10"/>
      <c r="D50" s="10" t="s">
        <v>104</v>
      </c>
      <c r="E50" s="10" t="s">
        <v>105</v>
      </c>
      <c r="F50" s="390"/>
      <c r="G50" s="349">
        <v>10120683</v>
      </c>
      <c r="H50" s="349"/>
      <c r="I50" s="349">
        <v>10120683</v>
      </c>
    </row>
    <row r="51" spans="1:9" s="2" customFormat="1" ht="15.75" customHeight="1" x14ac:dyDescent="0.2">
      <c r="A51" s="344" t="s">
        <v>257</v>
      </c>
      <c r="B51" s="37"/>
      <c r="C51" s="10"/>
      <c r="D51" s="10" t="s">
        <v>106</v>
      </c>
      <c r="E51" s="10" t="s">
        <v>107</v>
      </c>
      <c r="F51" s="390"/>
      <c r="G51" s="349">
        <v>1800000</v>
      </c>
      <c r="H51" s="349"/>
      <c r="I51" s="349">
        <v>1800000</v>
      </c>
    </row>
    <row r="52" spans="1:9" s="2" customFormat="1" ht="15.75" customHeight="1" x14ac:dyDescent="0.2">
      <c r="A52" s="344" t="s">
        <v>258</v>
      </c>
      <c r="B52" s="37"/>
      <c r="C52" s="37"/>
      <c r="D52" s="37" t="s">
        <v>687</v>
      </c>
      <c r="E52" s="37" t="s">
        <v>688</v>
      </c>
      <c r="F52" s="396"/>
      <c r="G52" s="349">
        <v>0</v>
      </c>
      <c r="H52" s="349">
        <v>380000</v>
      </c>
      <c r="I52" s="349">
        <v>380000</v>
      </c>
    </row>
    <row r="53" spans="1:9" s="2" customFormat="1" ht="15.75" customHeight="1" x14ac:dyDescent="0.2">
      <c r="A53" s="344" t="s">
        <v>259</v>
      </c>
      <c r="B53" s="39" t="s">
        <v>502</v>
      </c>
      <c r="C53" s="39"/>
      <c r="D53" s="39"/>
      <c r="E53" s="39"/>
      <c r="F53" s="397"/>
      <c r="G53" s="399">
        <f>G55</f>
        <v>1152000</v>
      </c>
      <c r="H53" s="399">
        <f>H55</f>
        <v>0</v>
      </c>
      <c r="I53" s="399">
        <f>I55</f>
        <v>1152000</v>
      </c>
    </row>
    <row r="54" spans="1:9" s="2" customFormat="1" ht="15.75" customHeight="1" x14ac:dyDescent="0.2">
      <c r="A54" s="344" t="s">
        <v>260</v>
      </c>
      <c r="B54" s="36" t="s">
        <v>37</v>
      </c>
      <c r="C54" s="32"/>
      <c r="D54" s="32" t="s">
        <v>38</v>
      </c>
      <c r="E54" s="32"/>
      <c r="F54" s="398"/>
      <c r="G54" s="405">
        <f>G55</f>
        <v>1152000</v>
      </c>
      <c r="H54" s="405">
        <f>H55</f>
        <v>0</v>
      </c>
      <c r="I54" s="405">
        <f>I55</f>
        <v>1152000</v>
      </c>
    </row>
    <row r="55" spans="1:9" s="2" customFormat="1" ht="15.75" customHeight="1" x14ac:dyDescent="0.2">
      <c r="A55" s="344" t="s">
        <v>261</v>
      </c>
      <c r="B55" s="37"/>
      <c r="C55" s="10" t="s">
        <v>78</v>
      </c>
      <c r="D55" s="10"/>
      <c r="E55" s="10" t="s">
        <v>114</v>
      </c>
      <c r="F55" s="390"/>
      <c r="G55" s="406">
        <v>1152000</v>
      </c>
      <c r="H55" s="406">
        <v>0</v>
      </c>
      <c r="I55" s="406">
        <v>1152000</v>
      </c>
    </row>
    <row r="56" spans="1:9" s="2" customFormat="1" ht="15.75" customHeight="1" x14ac:dyDescent="0.2">
      <c r="A56" s="344" t="s">
        <v>262</v>
      </c>
      <c r="B56" s="37"/>
      <c r="C56" s="10"/>
      <c r="D56" s="10"/>
      <c r="E56" s="10"/>
      <c r="F56" s="390"/>
      <c r="G56" s="406"/>
      <c r="H56" s="400"/>
      <c r="I56" s="400"/>
    </row>
    <row r="57" spans="1:9" s="8" customFormat="1" ht="15.75" customHeight="1" x14ac:dyDescent="0.2">
      <c r="A57" s="344" t="s">
        <v>263</v>
      </c>
      <c r="B57" s="39" t="s">
        <v>108</v>
      </c>
      <c r="C57" s="33"/>
      <c r="D57" s="33"/>
      <c r="E57" s="33"/>
      <c r="F57" s="53"/>
      <c r="G57" s="399">
        <f>G59</f>
        <v>88406419</v>
      </c>
      <c r="H57" s="399">
        <f>H59</f>
        <v>147360</v>
      </c>
      <c r="I57" s="399">
        <f>I59</f>
        <v>88553779</v>
      </c>
    </row>
    <row r="58" spans="1:9" s="2" customFormat="1" ht="15.75" customHeight="1" x14ac:dyDescent="0.2">
      <c r="A58" s="344" t="s">
        <v>264</v>
      </c>
      <c r="B58" s="38" t="s">
        <v>53</v>
      </c>
      <c r="C58" s="9"/>
      <c r="D58" s="9" t="s">
        <v>52</v>
      </c>
      <c r="E58" s="9"/>
      <c r="F58" s="389"/>
      <c r="G58" s="349"/>
      <c r="H58" s="400"/>
      <c r="I58" s="400"/>
    </row>
    <row r="59" spans="1:9" s="2" customFormat="1" ht="15.75" customHeight="1" x14ac:dyDescent="0.2">
      <c r="A59" s="344" t="s">
        <v>265</v>
      </c>
      <c r="B59" s="37"/>
      <c r="C59" s="10" t="s">
        <v>109</v>
      </c>
      <c r="D59" s="10"/>
      <c r="E59" s="10" t="s">
        <v>110</v>
      </c>
      <c r="F59" s="390"/>
      <c r="G59" s="349">
        <f>G60</f>
        <v>88406419</v>
      </c>
      <c r="H59" s="349">
        <f>H61+H60</f>
        <v>147360</v>
      </c>
      <c r="I59" s="349">
        <f>I60+I61</f>
        <v>88553779</v>
      </c>
    </row>
    <row r="60" spans="1:9" s="2" customFormat="1" ht="15.75" customHeight="1" x14ac:dyDescent="0.2">
      <c r="A60" s="344" t="s">
        <v>266</v>
      </c>
      <c r="B60" s="37"/>
      <c r="C60" s="10"/>
      <c r="D60" s="10" t="s">
        <v>111</v>
      </c>
      <c r="E60" s="10"/>
      <c r="F60" s="390" t="s">
        <v>112</v>
      </c>
      <c r="G60" s="403">
        <v>88406419</v>
      </c>
      <c r="H60" s="403">
        <v>0</v>
      </c>
      <c r="I60" s="403">
        <v>88406419</v>
      </c>
    </row>
    <row r="61" spans="1:9" s="2" customFormat="1" ht="15.75" customHeight="1" x14ac:dyDescent="0.2">
      <c r="A61" s="344" t="s">
        <v>267</v>
      </c>
      <c r="B61" s="37"/>
      <c r="C61" s="10"/>
      <c r="D61" s="10" t="s">
        <v>699</v>
      </c>
      <c r="E61" s="10"/>
      <c r="F61" s="390" t="s">
        <v>700</v>
      </c>
      <c r="G61" s="403">
        <v>0</v>
      </c>
      <c r="H61" s="403">
        <v>147360</v>
      </c>
      <c r="I61" s="403">
        <v>147360</v>
      </c>
    </row>
    <row r="62" spans="1:9" s="8" customFormat="1" ht="15.75" customHeight="1" x14ac:dyDescent="0.2">
      <c r="A62" s="344" t="s">
        <v>268</v>
      </c>
      <c r="B62" s="9" t="s">
        <v>307</v>
      </c>
      <c r="C62" s="9"/>
      <c r="D62" s="9"/>
      <c r="E62" s="9"/>
      <c r="F62" s="389"/>
      <c r="G62" s="351">
        <f>G10+G33+G45+G57+G53</f>
        <v>207038507</v>
      </c>
      <c r="H62" s="351">
        <f>H10+H33+H45+H57+H53</f>
        <v>527360</v>
      </c>
      <c r="I62" s="351">
        <f>I10+I33+I45+I57+I53</f>
        <v>204765867</v>
      </c>
    </row>
    <row r="63" spans="1:9" s="8" customFormat="1" ht="15.75" customHeight="1" x14ac:dyDescent="0.2">
      <c r="A63" s="344" t="s">
        <v>269</v>
      </c>
      <c r="B63" s="37"/>
      <c r="C63" s="10"/>
      <c r="D63" s="9"/>
      <c r="E63" s="10"/>
      <c r="F63" s="10"/>
      <c r="G63" s="407"/>
      <c r="H63" s="409"/>
      <c r="I63" s="409"/>
    </row>
    <row r="64" spans="1:9" s="2" customFormat="1" ht="15.75" customHeight="1" x14ac:dyDescent="0.2">
      <c r="A64" s="344" t="s">
        <v>270</v>
      </c>
      <c r="B64" s="39" t="s">
        <v>37</v>
      </c>
      <c r="C64" s="33"/>
      <c r="D64" s="33" t="s">
        <v>38</v>
      </c>
      <c r="E64" s="33"/>
      <c r="F64" s="45"/>
      <c r="G64" s="27">
        <f>G53+G45</f>
        <v>65632088</v>
      </c>
      <c r="H64" s="408">
        <f>H53+H45</f>
        <v>380000</v>
      </c>
      <c r="I64" s="408">
        <f>I53+I45</f>
        <v>66012088</v>
      </c>
    </row>
    <row r="65" spans="1:11" s="2" customFormat="1" ht="15.75" customHeight="1" x14ac:dyDescent="0.2">
      <c r="A65" s="344" t="s">
        <v>271</v>
      </c>
      <c r="B65" s="39" t="s">
        <v>46</v>
      </c>
      <c r="C65" s="33"/>
      <c r="D65" s="33" t="s">
        <v>47</v>
      </c>
      <c r="E65" s="33"/>
      <c r="F65" s="45"/>
      <c r="G65" s="27">
        <v>0</v>
      </c>
      <c r="H65" s="27">
        <f>H42</f>
        <v>16858000</v>
      </c>
      <c r="I65" s="27">
        <f>I42</f>
        <v>16858000</v>
      </c>
    </row>
    <row r="66" spans="1:11" s="2" customFormat="1" ht="15.75" customHeight="1" x14ac:dyDescent="0.2">
      <c r="A66" s="344" t="s">
        <v>272</v>
      </c>
      <c r="B66" s="39" t="s">
        <v>39</v>
      </c>
      <c r="C66" s="33"/>
      <c r="D66" s="33" t="s">
        <v>40</v>
      </c>
      <c r="E66" s="33"/>
      <c r="F66" s="33"/>
      <c r="G66" s="27">
        <f>G11</f>
        <v>50000000</v>
      </c>
      <c r="H66" s="27">
        <f>H11</f>
        <v>0</v>
      </c>
      <c r="I66" s="27">
        <f>I11</f>
        <v>47200000</v>
      </c>
    </row>
    <row r="67" spans="1:11" s="2" customFormat="1" ht="15.75" customHeight="1" x14ac:dyDescent="0.2">
      <c r="A67" s="344" t="s">
        <v>273</v>
      </c>
      <c r="B67" s="39" t="s">
        <v>41</v>
      </c>
      <c r="C67" s="33"/>
      <c r="D67" s="33" t="s">
        <v>42</v>
      </c>
      <c r="E67" s="33"/>
      <c r="F67" s="33"/>
      <c r="G67" s="27">
        <f>G34+G38</f>
        <v>13000000</v>
      </c>
      <c r="H67" s="27">
        <f>H34+H38</f>
        <v>0</v>
      </c>
      <c r="I67" s="27">
        <f>I34+I38</f>
        <v>13000000</v>
      </c>
    </row>
    <row r="68" spans="1:11" s="2" customFormat="1" ht="15.75" customHeight="1" x14ac:dyDescent="0.2">
      <c r="A68" s="344" t="s">
        <v>274</v>
      </c>
      <c r="B68" s="39" t="s">
        <v>43</v>
      </c>
      <c r="C68" s="33"/>
      <c r="D68" s="33" t="s">
        <v>44</v>
      </c>
      <c r="E68" s="33"/>
      <c r="F68" s="33"/>
      <c r="G68" s="27">
        <v>0</v>
      </c>
      <c r="H68" s="27">
        <f>H26</f>
        <v>659332</v>
      </c>
      <c r="I68" s="27">
        <f>I26</f>
        <v>659332</v>
      </c>
    </row>
    <row r="69" spans="1:11" s="2" customFormat="1" ht="15.75" customHeight="1" x14ac:dyDescent="0.2">
      <c r="A69" s="344" t="s">
        <v>275</v>
      </c>
      <c r="B69" s="39" t="s">
        <v>50</v>
      </c>
      <c r="C69" s="33"/>
      <c r="D69" s="33" t="s">
        <v>51</v>
      </c>
      <c r="E69" s="33"/>
      <c r="F69" s="33"/>
      <c r="G69" s="27">
        <v>0</v>
      </c>
      <c r="H69" s="27">
        <f>H30</f>
        <v>403387</v>
      </c>
      <c r="I69" s="27">
        <f>I30</f>
        <v>403387</v>
      </c>
    </row>
    <row r="70" spans="1:11" s="2" customFormat="1" ht="15.75" customHeight="1" x14ac:dyDescent="0.2">
      <c r="A70" s="344" t="s">
        <v>276</v>
      </c>
      <c r="B70" s="39" t="s">
        <v>53</v>
      </c>
      <c r="C70" s="33"/>
      <c r="D70" s="33" t="s">
        <v>52</v>
      </c>
      <c r="E70" s="33"/>
      <c r="F70" s="33"/>
      <c r="G70" s="27">
        <f>G57</f>
        <v>88406419</v>
      </c>
      <c r="H70" s="27">
        <f>H57</f>
        <v>147360</v>
      </c>
      <c r="I70" s="27">
        <f>I57</f>
        <v>88553779</v>
      </c>
      <c r="J70" s="416"/>
    </row>
    <row r="71" spans="1:11" s="8" customFormat="1" ht="15.75" customHeight="1" x14ac:dyDescent="0.2">
      <c r="A71" s="344" t="s">
        <v>277</v>
      </c>
      <c r="B71" s="56"/>
      <c r="C71" s="57"/>
      <c r="D71" s="58" t="s">
        <v>118</v>
      </c>
      <c r="E71" s="57"/>
      <c r="F71" s="57"/>
      <c r="G71" s="410">
        <f>SUM(G64:G70)</f>
        <v>217038507</v>
      </c>
      <c r="H71" s="410">
        <f>SUM(H64:H70)</f>
        <v>18448079</v>
      </c>
      <c r="I71" s="410">
        <f>SUM(I64:I70)</f>
        <v>232686586</v>
      </c>
      <c r="J71" s="417"/>
      <c r="K71" s="417"/>
    </row>
    <row r="72" spans="1:11" ht="12.75" customHeight="1" x14ac:dyDescent="0.2">
      <c r="A72" s="344" t="s">
        <v>278</v>
      </c>
      <c r="B72" s="44"/>
      <c r="C72" s="44"/>
      <c r="D72" s="44"/>
      <c r="E72" s="44"/>
      <c r="F72" s="44"/>
      <c r="G72" s="44"/>
      <c r="H72" s="411"/>
      <c r="I72" s="411"/>
      <c r="K72" s="418"/>
    </row>
    <row r="73" spans="1:11" ht="12.75" customHeight="1" x14ac:dyDescent="0.2">
      <c r="A73" s="344" t="s">
        <v>279</v>
      </c>
      <c r="B73" s="345" t="s">
        <v>612</v>
      </c>
      <c r="C73" s="44"/>
      <c r="D73" s="44"/>
      <c r="E73" s="44"/>
      <c r="F73" s="44"/>
      <c r="G73" s="44"/>
      <c r="H73" s="411"/>
      <c r="I73" s="411"/>
    </row>
    <row r="74" spans="1:11" ht="12.75" customHeight="1" x14ac:dyDescent="0.2">
      <c r="A74" s="344" t="s">
        <v>280</v>
      </c>
      <c r="B74" s="59" t="s">
        <v>202</v>
      </c>
      <c r="C74" s="60"/>
      <c r="D74" s="60"/>
      <c r="E74" s="60"/>
      <c r="F74" s="61"/>
      <c r="G74" s="62">
        <f>G75+G77</f>
        <v>2341081</v>
      </c>
      <c r="H74" s="62">
        <f>H75+H77</f>
        <v>0</v>
      </c>
      <c r="I74" s="62">
        <f>I75+I77</f>
        <v>2341081</v>
      </c>
    </row>
    <row r="75" spans="1:11" ht="12.75" customHeight="1" x14ac:dyDescent="0.2">
      <c r="A75" s="344" t="s">
        <v>281</v>
      </c>
      <c r="B75" s="346" t="s">
        <v>41</v>
      </c>
      <c r="C75" s="347"/>
      <c r="D75" s="347" t="s">
        <v>42</v>
      </c>
      <c r="E75" s="347"/>
      <c r="F75" s="347"/>
      <c r="G75" s="352">
        <f>G76</f>
        <v>100000</v>
      </c>
      <c r="H75" s="352">
        <f>H76</f>
        <v>0</v>
      </c>
      <c r="I75" s="352">
        <f>I76</f>
        <v>100000</v>
      </c>
    </row>
    <row r="76" spans="1:11" ht="12.75" customHeight="1" x14ac:dyDescent="0.2">
      <c r="A76" s="344" t="s">
        <v>282</v>
      </c>
      <c r="B76" s="348"/>
      <c r="C76" s="348"/>
      <c r="D76" s="348" t="s">
        <v>116</v>
      </c>
      <c r="E76" s="348" t="s">
        <v>117</v>
      </c>
      <c r="F76" s="348"/>
      <c r="G76" s="349">
        <v>100000</v>
      </c>
      <c r="H76" s="349">
        <v>0</v>
      </c>
      <c r="I76" s="349">
        <v>100000</v>
      </c>
    </row>
    <row r="77" spans="1:11" ht="12.75" customHeight="1" x14ac:dyDescent="0.2">
      <c r="A77" s="344" t="s">
        <v>283</v>
      </c>
      <c r="B77" s="350" t="s">
        <v>53</v>
      </c>
      <c r="C77" s="350"/>
      <c r="D77" s="350" t="s">
        <v>52</v>
      </c>
      <c r="E77" s="350"/>
      <c r="F77" s="350"/>
      <c r="G77" s="351">
        <f t="shared" ref="G77:I78" si="3">G78</f>
        <v>2241081</v>
      </c>
      <c r="H77" s="351">
        <f t="shared" si="3"/>
        <v>0</v>
      </c>
      <c r="I77" s="351">
        <f t="shared" si="3"/>
        <v>2241081</v>
      </c>
    </row>
    <row r="78" spans="1:11" ht="12.75" customHeight="1" x14ac:dyDescent="0.2">
      <c r="A78" s="344" t="s">
        <v>284</v>
      </c>
      <c r="B78" s="348"/>
      <c r="C78" s="348" t="s">
        <v>109</v>
      </c>
      <c r="D78" s="348"/>
      <c r="E78" s="348" t="s">
        <v>110</v>
      </c>
      <c r="F78" s="348"/>
      <c r="G78" s="349">
        <f t="shared" si="3"/>
        <v>2241081</v>
      </c>
      <c r="H78" s="349">
        <f t="shared" si="3"/>
        <v>0</v>
      </c>
      <c r="I78" s="349">
        <f t="shared" si="3"/>
        <v>2241081</v>
      </c>
    </row>
    <row r="79" spans="1:11" ht="12.75" customHeight="1" x14ac:dyDescent="0.2">
      <c r="A79" s="344" t="s">
        <v>285</v>
      </c>
      <c r="B79" s="348"/>
      <c r="C79" s="348"/>
      <c r="D79" s="348" t="s">
        <v>111</v>
      </c>
      <c r="E79" s="348"/>
      <c r="F79" s="348" t="s">
        <v>112</v>
      </c>
      <c r="G79" s="349">
        <v>2241081</v>
      </c>
      <c r="H79" s="349">
        <v>0</v>
      </c>
      <c r="I79" s="349">
        <v>2241081</v>
      </c>
    </row>
    <row r="80" spans="1:11" ht="12.75" customHeight="1" x14ac:dyDescent="0.2">
      <c r="A80" s="344" t="s">
        <v>286</v>
      </c>
      <c r="B80" s="47" t="s">
        <v>41</v>
      </c>
      <c r="C80" s="47"/>
      <c r="D80" s="47" t="s">
        <v>42</v>
      </c>
      <c r="E80" s="47"/>
      <c r="F80" s="47"/>
      <c r="G80" s="55">
        <f>G75</f>
        <v>100000</v>
      </c>
      <c r="H80" s="55">
        <f>H75</f>
        <v>0</v>
      </c>
      <c r="I80" s="55">
        <f>I75</f>
        <v>100000</v>
      </c>
    </row>
    <row r="81" spans="1:9" ht="12.75" customHeight="1" x14ac:dyDescent="0.2">
      <c r="A81" s="344" t="s">
        <v>287</v>
      </c>
      <c r="B81" s="47" t="s">
        <v>53</v>
      </c>
      <c r="C81" s="47"/>
      <c r="D81" s="47" t="s">
        <v>52</v>
      </c>
      <c r="E81" s="47"/>
      <c r="F81" s="47"/>
      <c r="G81" s="55">
        <f>G77</f>
        <v>2241081</v>
      </c>
      <c r="H81" s="55">
        <f>H77</f>
        <v>0</v>
      </c>
      <c r="I81" s="55">
        <f>I77</f>
        <v>2241081</v>
      </c>
    </row>
    <row r="82" spans="1:9" ht="12.75" customHeight="1" x14ac:dyDescent="0.2">
      <c r="A82" s="344" t="s">
        <v>288</v>
      </c>
      <c r="B82" s="47"/>
      <c r="C82" s="47"/>
      <c r="D82" s="47" t="s">
        <v>118</v>
      </c>
      <c r="E82" s="47"/>
      <c r="F82" s="47"/>
      <c r="G82" s="55">
        <f>G80+G81</f>
        <v>2341081</v>
      </c>
      <c r="H82" s="55">
        <f>H80+H81</f>
        <v>0</v>
      </c>
      <c r="I82" s="55">
        <f>I80+I81</f>
        <v>2341081</v>
      </c>
    </row>
    <row r="83" spans="1:9" ht="12.75" customHeight="1" x14ac:dyDescent="0.2">
      <c r="A83" s="344" t="s">
        <v>289</v>
      </c>
      <c r="B83" s="66"/>
      <c r="C83" s="66"/>
      <c r="D83" s="66"/>
      <c r="E83" s="66"/>
      <c r="F83" s="66"/>
      <c r="G83" s="162"/>
      <c r="H83" s="411"/>
      <c r="I83" s="411"/>
    </row>
    <row r="84" spans="1:9" ht="12.75" customHeight="1" x14ac:dyDescent="0.2">
      <c r="A84" s="344" t="s">
        <v>290</v>
      </c>
      <c r="B84" s="66"/>
      <c r="C84" s="66"/>
      <c r="D84" s="66"/>
      <c r="E84" s="66"/>
      <c r="F84" s="66"/>
      <c r="G84" s="162"/>
      <c r="H84" s="411"/>
      <c r="I84" s="411"/>
    </row>
    <row r="85" spans="1:9" ht="12.75" customHeight="1" x14ac:dyDescent="0.2">
      <c r="A85" s="344" t="s">
        <v>291</v>
      </c>
      <c r="B85" s="63" t="s">
        <v>37</v>
      </c>
      <c r="C85" s="64"/>
      <c r="D85" s="64" t="s">
        <v>38</v>
      </c>
      <c r="E85" s="64"/>
      <c r="F85" s="65"/>
      <c r="G85" s="67">
        <f>G64</f>
        <v>65632088</v>
      </c>
      <c r="H85" s="67">
        <f>H64</f>
        <v>380000</v>
      </c>
      <c r="I85" s="67">
        <f>I64</f>
        <v>66012088</v>
      </c>
    </row>
    <row r="86" spans="1:9" ht="12.75" customHeight="1" x14ac:dyDescent="0.2">
      <c r="A86" s="344" t="s">
        <v>570</v>
      </c>
      <c r="B86" s="39" t="s">
        <v>46</v>
      </c>
      <c r="C86" s="33"/>
      <c r="D86" s="33" t="s">
        <v>47</v>
      </c>
      <c r="E86" s="33"/>
      <c r="F86" s="53"/>
      <c r="G86" s="55">
        <v>0</v>
      </c>
      <c r="H86" s="55">
        <f>H65</f>
        <v>16858000</v>
      </c>
      <c r="I86" s="55">
        <f>I65</f>
        <v>16858000</v>
      </c>
    </row>
    <row r="87" spans="1:9" ht="12.75" customHeight="1" x14ac:dyDescent="0.2">
      <c r="A87" s="344" t="s">
        <v>571</v>
      </c>
      <c r="B87" s="39" t="s">
        <v>39</v>
      </c>
      <c r="C87" s="33"/>
      <c r="D87" s="33" t="s">
        <v>40</v>
      </c>
      <c r="E87" s="33"/>
      <c r="F87" s="53"/>
      <c r="G87" s="55">
        <f>G66</f>
        <v>50000000</v>
      </c>
      <c r="H87" s="55">
        <f>H66</f>
        <v>0</v>
      </c>
      <c r="I87" s="55">
        <f>I66</f>
        <v>47200000</v>
      </c>
    </row>
    <row r="88" spans="1:9" ht="12.75" customHeight="1" x14ac:dyDescent="0.2">
      <c r="A88" s="344" t="s">
        <v>292</v>
      </c>
      <c r="B88" s="39" t="s">
        <v>41</v>
      </c>
      <c r="C88" s="33"/>
      <c r="D88" s="33" t="s">
        <v>42</v>
      </c>
      <c r="E88" s="33"/>
      <c r="F88" s="53"/>
      <c r="G88" s="55">
        <f>G67+G80</f>
        <v>13100000</v>
      </c>
      <c r="H88" s="55">
        <f>H67+H80</f>
        <v>0</v>
      </c>
      <c r="I88" s="55">
        <f>I67+I80</f>
        <v>13100000</v>
      </c>
    </row>
    <row r="89" spans="1:9" ht="12.75" customHeight="1" x14ac:dyDescent="0.2">
      <c r="A89" s="344" t="s">
        <v>293</v>
      </c>
      <c r="B89" s="39" t="s">
        <v>43</v>
      </c>
      <c r="C89" s="33"/>
      <c r="D89" s="33" t="s">
        <v>44</v>
      </c>
      <c r="E89" s="33"/>
      <c r="F89" s="53"/>
      <c r="G89" s="55">
        <f t="shared" ref="G89:I90" si="4">G68</f>
        <v>0</v>
      </c>
      <c r="H89" s="55">
        <f t="shared" si="4"/>
        <v>659332</v>
      </c>
      <c r="I89" s="55">
        <f t="shared" si="4"/>
        <v>659332</v>
      </c>
    </row>
    <row r="90" spans="1:9" ht="12.75" customHeight="1" x14ac:dyDescent="0.2">
      <c r="A90" s="344" t="s">
        <v>294</v>
      </c>
      <c r="B90" s="39" t="s">
        <v>50</v>
      </c>
      <c r="C90" s="33"/>
      <c r="D90" s="33" t="s">
        <v>51</v>
      </c>
      <c r="E90" s="33"/>
      <c r="F90" s="53"/>
      <c r="G90" s="55">
        <f t="shared" si="4"/>
        <v>0</v>
      </c>
      <c r="H90" s="55">
        <f t="shared" si="4"/>
        <v>403387</v>
      </c>
      <c r="I90" s="55">
        <f t="shared" si="4"/>
        <v>403387</v>
      </c>
    </row>
    <row r="91" spans="1:9" ht="12.75" customHeight="1" x14ac:dyDescent="0.2">
      <c r="A91" s="344" t="s">
        <v>295</v>
      </c>
      <c r="B91" s="39" t="s">
        <v>53</v>
      </c>
      <c r="C91" s="33"/>
      <c r="D91" s="33" t="s">
        <v>52</v>
      </c>
      <c r="E91" s="33"/>
      <c r="F91" s="53"/>
      <c r="G91" s="55">
        <f>G70+G77</f>
        <v>90647500</v>
      </c>
      <c r="H91" s="55">
        <f>H70+H77</f>
        <v>147360</v>
      </c>
      <c r="I91" s="55">
        <f>I70+I77</f>
        <v>90794860</v>
      </c>
    </row>
    <row r="92" spans="1:9" ht="13.5" customHeight="1" x14ac:dyDescent="0.2">
      <c r="A92" s="344" t="s">
        <v>296</v>
      </c>
      <c r="B92" s="54"/>
      <c r="C92" s="45"/>
      <c r="D92" s="33" t="s">
        <v>308</v>
      </c>
      <c r="E92" s="45"/>
      <c r="F92" s="52"/>
      <c r="G92" s="357">
        <f>SUM(G85:G91)</f>
        <v>219379588</v>
      </c>
      <c r="H92" s="357">
        <f>SUM(H85:H91)</f>
        <v>18448079</v>
      </c>
      <c r="I92" s="357">
        <f>SUM(I85:I91)</f>
        <v>235027667</v>
      </c>
    </row>
    <row r="93" spans="1:9" ht="12.75" customHeight="1" x14ac:dyDescent="0.2">
      <c r="B93" s="3"/>
      <c r="C93" s="3"/>
      <c r="D93" s="3"/>
      <c r="E93" s="3"/>
      <c r="F93" s="3"/>
      <c r="G93" s="3"/>
    </row>
    <row r="94" spans="1:9" ht="12.75" customHeight="1" x14ac:dyDescent="0.2">
      <c r="B94" s="3"/>
      <c r="C94" s="3"/>
      <c r="D94" s="3"/>
      <c r="E94" s="3"/>
      <c r="F94" s="3"/>
      <c r="G94" s="3"/>
    </row>
    <row r="95" spans="1:9" ht="12.75" customHeight="1" x14ac:dyDescent="0.2">
      <c r="B95" s="3"/>
      <c r="C95" s="3"/>
      <c r="D95" s="3"/>
      <c r="E95" s="3"/>
      <c r="F95" s="3"/>
      <c r="G95" s="3"/>
    </row>
    <row r="96" spans="1:9" ht="12.75" customHeight="1" x14ac:dyDescent="0.2">
      <c r="B96" s="3"/>
      <c r="C96" s="3"/>
      <c r="D96" s="3"/>
      <c r="E96" s="3"/>
      <c r="F96" s="3"/>
      <c r="G96" s="3"/>
    </row>
    <row r="97" spans="2:7" ht="12.75" customHeight="1" x14ac:dyDescent="0.2">
      <c r="B97" s="3"/>
      <c r="C97" s="3"/>
      <c r="D97" s="3"/>
      <c r="E97" s="3"/>
      <c r="F97" s="3"/>
      <c r="G97" s="3"/>
    </row>
    <row r="98" spans="2:7" ht="12.75" customHeight="1" x14ac:dyDescent="0.2">
      <c r="B98" s="3"/>
      <c r="C98" s="3"/>
      <c r="D98" s="3"/>
      <c r="E98" s="3"/>
      <c r="F98" s="3"/>
      <c r="G98" s="3"/>
    </row>
    <row r="99" spans="2:7" ht="12.75" customHeight="1" x14ac:dyDescent="0.2">
      <c r="B99" s="3"/>
      <c r="C99" s="3"/>
      <c r="D99" s="3"/>
      <c r="E99" s="3"/>
      <c r="F99" s="3"/>
      <c r="G99" s="3"/>
    </row>
    <row r="100" spans="2:7" ht="12.75" customHeight="1" x14ac:dyDescent="0.2">
      <c r="B100" s="3"/>
      <c r="C100" s="3"/>
      <c r="D100" s="3"/>
      <c r="E100" s="3"/>
      <c r="F100" s="3"/>
      <c r="G100" s="3"/>
    </row>
    <row r="101" spans="2:7" ht="12.75" customHeight="1" x14ac:dyDescent="0.2">
      <c r="B101" s="3"/>
      <c r="C101" s="3"/>
      <c r="D101" s="3"/>
      <c r="E101" s="3"/>
      <c r="F101" s="3"/>
      <c r="G101" s="3"/>
    </row>
    <row r="102" spans="2:7" ht="12.75" customHeight="1" x14ac:dyDescent="0.2">
      <c r="B102" s="3"/>
      <c r="C102" s="3"/>
      <c r="D102" s="3"/>
      <c r="E102" s="3"/>
      <c r="F102" s="3"/>
      <c r="G102" s="3"/>
    </row>
    <row r="103" spans="2:7" ht="12.75" customHeight="1" x14ac:dyDescent="0.2">
      <c r="B103" s="3"/>
      <c r="C103" s="3"/>
      <c r="D103" s="3"/>
      <c r="E103" s="3"/>
      <c r="F103" s="3"/>
      <c r="G103" s="3"/>
    </row>
    <row r="104" spans="2:7" ht="12.75" customHeight="1" x14ac:dyDescent="0.2">
      <c r="B104" s="3"/>
      <c r="C104" s="3"/>
      <c r="D104" s="3"/>
      <c r="E104" s="3"/>
      <c r="F104" s="3"/>
      <c r="G104" s="3"/>
    </row>
    <row r="105" spans="2:7" ht="12.75" customHeight="1" x14ac:dyDescent="0.2">
      <c r="B105" s="3"/>
      <c r="C105" s="3"/>
      <c r="D105" s="3"/>
      <c r="E105" s="3"/>
      <c r="F105" s="3"/>
      <c r="G105" s="3"/>
    </row>
    <row r="106" spans="2:7" ht="12.75" customHeight="1" x14ac:dyDescent="0.2">
      <c r="B106" s="3"/>
      <c r="C106" s="3"/>
      <c r="D106" s="3"/>
      <c r="E106" s="3"/>
      <c r="F106" s="3"/>
      <c r="G106" s="3"/>
    </row>
    <row r="107" spans="2:7" ht="12.75" customHeight="1" x14ac:dyDescent="0.2">
      <c r="B107" s="3"/>
      <c r="C107" s="3"/>
      <c r="D107" s="3"/>
      <c r="E107" s="3"/>
      <c r="F107" s="3"/>
      <c r="G107" s="3"/>
    </row>
    <row r="108" spans="2:7" ht="12.75" customHeight="1" x14ac:dyDescent="0.2">
      <c r="B108" s="3"/>
      <c r="C108" s="3"/>
      <c r="D108" s="3"/>
      <c r="E108" s="3"/>
      <c r="F108" s="3"/>
      <c r="G108" s="3"/>
    </row>
    <row r="109" spans="2:7" ht="12.75" customHeight="1" x14ac:dyDescent="0.2">
      <c r="B109" s="3"/>
      <c r="C109" s="3"/>
      <c r="D109" s="3"/>
      <c r="E109" s="3"/>
      <c r="F109" s="3"/>
      <c r="G109" s="3"/>
    </row>
    <row r="110" spans="2:7" ht="12.75" customHeight="1" x14ac:dyDescent="0.2">
      <c r="B110" s="3"/>
      <c r="C110" s="3"/>
      <c r="D110" s="3"/>
      <c r="E110" s="3"/>
      <c r="F110" s="3"/>
      <c r="G110" s="3"/>
    </row>
    <row r="111" spans="2:7" ht="12.75" customHeight="1" x14ac:dyDescent="0.2">
      <c r="B111" s="3"/>
      <c r="C111" s="3"/>
      <c r="D111" s="3"/>
      <c r="E111" s="3"/>
      <c r="F111" s="3"/>
      <c r="G111" s="3"/>
    </row>
    <row r="112" spans="2:7" ht="12.75" customHeight="1" x14ac:dyDescent="0.2">
      <c r="B112" s="3"/>
      <c r="C112" s="3"/>
      <c r="D112" s="3"/>
      <c r="E112" s="3"/>
      <c r="F112" s="3"/>
      <c r="G112" s="3"/>
    </row>
    <row r="113" spans="2:7" ht="12.75" customHeight="1" x14ac:dyDescent="0.2">
      <c r="B113" s="3"/>
      <c r="C113" s="3"/>
      <c r="D113" s="3"/>
      <c r="E113" s="3"/>
      <c r="F113" s="3"/>
      <c r="G113" s="3"/>
    </row>
    <row r="114" spans="2:7" ht="12.75" customHeight="1" x14ac:dyDescent="0.2">
      <c r="B114" s="3"/>
      <c r="C114" s="3"/>
      <c r="D114" s="3"/>
      <c r="E114" s="3"/>
      <c r="F114" s="3"/>
      <c r="G114" s="3"/>
    </row>
    <row r="115" spans="2:7" ht="12.75" customHeight="1" x14ac:dyDescent="0.2">
      <c r="B115" s="3"/>
      <c r="C115" s="3"/>
      <c r="D115" s="3"/>
      <c r="E115" s="3"/>
      <c r="F115" s="3"/>
      <c r="G115" s="3"/>
    </row>
    <row r="116" spans="2:7" ht="12.75" customHeight="1" x14ac:dyDescent="0.2">
      <c r="B116" s="3"/>
      <c r="C116" s="3"/>
      <c r="D116" s="3"/>
      <c r="E116" s="3"/>
      <c r="F116" s="3"/>
      <c r="G116" s="3"/>
    </row>
    <row r="117" spans="2:7" ht="12.75" customHeight="1" x14ac:dyDescent="0.2">
      <c r="B117" s="3"/>
      <c r="C117" s="3"/>
      <c r="D117" s="3"/>
      <c r="E117" s="3"/>
      <c r="F117" s="3"/>
      <c r="G117" s="3"/>
    </row>
    <row r="118" spans="2:7" ht="12.75" customHeight="1" x14ac:dyDescent="0.2">
      <c r="B118" s="3"/>
      <c r="C118" s="3"/>
      <c r="D118" s="3"/>
      <c r="E118" s="3"/>
      <c r="F118" s="3"/>
      <c r="G118" s="3"/>
    </row>
    <row r="119" spans="2:7" ht="12.75" customHeight="1" x14ac:dyDescent="0.2">
      <c r="B119" s="3"/>
      <c r="C119" s="3"/>
      <c r="D119" s="3"/>
      <c r="E119" s="3"/>
      <c r="F119" s="3"/>
      <c r="G119" s="3"/>
    </row>
    <row r="120" spans="2:7" ht="12.75" customHeight="1" x14ac:dyDescent="0.2">
      <c r="B120" s="3"/>
      <c r="C120" s="3"/>
      <c r="D120" s="3"/>
      <c r="E120" s="3"/>
      <c r="F120" s="3"/>
      <c r="G120" s="3"/>
    </row>
    <row r="121" spans="2:7" ht="12.75" customHeight="1" x14ac:dyDescent="0.2">
      <c r="B121" s="3"/>
      <c r="C121" s="3"/>
      <c r="D121" s="3"/>
      <c r="E121" s="3"/>
      <c r="F121" s="3"/>
      <c r="G121" s="3"/>
    </row>
    <row r="122" spans="2:7" ht="12.75" customHeight="1" x14ac:dyDescent="0.2">
      <c r="B122" s="3"/>
      <c r="C122" s="3"/>
      <c r="D122" s="3"/>
      <c r="E122" s="3"/>
      <c r="F122" s="3"/>
      <c r="G122" s="3"/>
    </row>
    <row r="123" spans="2:7" ht="12.75" customHeight="1" x14ac:dyDescent="0.2">
      <c r="B123" s="3"/>
      <c r="C123" s="3"/>
      <c r="D123" s="3"/>
      <c r="E123" s="3"/>
      <c r="F123" s="3"/>
      <c r="G123" s="3"/>
    </row>
    <row r="124" spans="2:7" ht="12.75" customHeight="1" x14ac:dyDescent="0.2">
      <c r="B124" s="3"/>
      <c r="C124" s="3"/>
      <c r="D124" s="3"/>
      <c r="E124" s="3"/>
      <c r="F124" s="3"/>
      <c r="G124" s="3"/>
    </row>
    <row r="125" spans="2:7" ht="12.75" customHeight="1" x14ac:dyDescent="0.2">
      <c r="B125" s="3"/>
      <c r="C125" s="3"/>
      <c r="D125" s="3"/>
      <c r="E125" s="3"/>
      <c r="F125" s="3"/>
      <c r="G125" s="3"/>
    </row>
    <row r="126" spans="2:7" ht="12.75" customHeight="1" x14ac:dyDescent="0.2">
      <c r="B126" s="3"/>
      <c r="C126" s="3"/>
      <c r="D126" s="3"/>
      <c r="E126" s="3"/>
      <c r="F126" s="3"/>
      <c r="G126" s="3"/>
    </row>
    <row r="127" spans="2:7" ht="12.75" customHeight="1" x14ac:dyDescent="0.2">
      <c r="B127" s="3"/>
      <c r="C127" s="3"/>
      <c r="D127" s="3"/>
      <c r="E127" s="3"/>
      <c r="F127" s="3"/>
      <c r="G127" s="3"/>
    </row>
    <row r="128" spans="2:7" ht="12.75" customHeight="1" x14ac:dyDescent="0.2">
      <c r="B128" s="3"/>
      <c r="C128" s="3"/>
      <c r="D128" s="3"/>
      <c r="E128" s="3"/>
      <c r="F128" s="3"/>
      <c r="G128" s="3"/>
    </row>
    <row r="129" spans="2:7" ht="12.75" customHeight="1" x14ac:dyDescent="0.2">
      <c r="B129" s="3"/>
      <c r="C129" s="3"/>
      <c r="D129" s="3"/>
      <c r="E129" s="3"/>
      <c r="F129" s="3"/>
      <c r="G129" s="3"/>
    </row>
    <row r="130" spans="2:7" ht="12.75" customHeight="1" x14ac:dyDescent="0.2">
      <c r="B130" s="3"/>
      <c r="C130" s="3"/>
      <c r="D130" s="3"/>
      <c r="E130" s="3"/>
      <c r="F130" s="3"/>
      <c r="G130" s="3"/>
    </row>
    <row r="131" spans="2:7" ht="12.75" customHeight="1" x14ac:dyDescent="0.2">
      <c r="B131" s="3"/>
      <c r="C131" s="3"/>
      <c r="D131" s="3"/>
      <c r="E131" s="3"/>
      <c r="F131" s="3"/>
      <c r="G131" s="3"/>
    </row>
    <row r="132" spans="2:7" ht="12.75" customHeight="1" x14ac:dyDescent="0.2">
      <c r="B132" s="3"/>
      <c r="C132" s="3"/>
      <c r="D132" s="3"/>
      <c r="E132" s="3"/>
      <c r="F132" s="3"/>
      <c r="G132" s="3"/>
    </row>
    <row r="133" spans="2:7" ht="12.75" customHeight="1" x14ac:dyDescent="0.2">
      <c r="B133" s="3"/>
      <c r="C133" s="3"/>
      <c r="D133" s="3"/>
      <c r="E133" s="3"/>
      <c r="F133" s="3"/>
      <c r="G133" s="3"/>
    </row>
    <row r="134" spans="2:7" ht="12.75" customHeight="1" x14ac:dyDescent="0.2">
      <c r="B134" s="3"/>
      <c r="C134" s="3"/>
      <c r="D134" s="3"/>
      <c r="E134" s="3"/>
      <c r="F134" s="3"/>
      <c r="G134" s="3"/>
    </row>
    <row r="135" spans="2:7" ht="12.75" customHeight="1" x14ac:dyDescent="0.2">
      <c r="B135" s="3"/>
      <c r="C135" s="3"/>
      <c r="D135" s="3"/>
      <c r="E135" s="3"/>
      <c r="F135" s="3"/>
      <c r="G135" s="3"/>
    </row>
    <row r="136" spans="2:7" ht="12.75" customHeight="1" x14ac:dyDescent="0.2">
      <c r="B136" s="3"/>
      <c r="C136" s="3"/>
      <c r="D136" s="3"/>
      <c r="E136" s="3"/>
      <c r="F136" s="3"/>
      <c r="G136" s="3"/>
    </row>
    <row r="137" spans="2:7" ht="12.75" customHeight="1" x14ac:dyDescent="0.2">
      <c r="B137" s="3"/>
      <c r="C137" s="3"/>
      <c r="D137" s="3"/>
      <c r="E137" s="3"/>
      <c r="F137" s="3"/>
      <c r="G137" s="3"/>
    </row>
    <row r="138" spans="2:7" ht="12.75" customHeight="1" x14ac:dyDescent="0.2">
      <c r="B138" s="3"/>
      <c r="C138" s="3"/>
      <c r="D138" s="3"/>
      <c r="E138" s="3"/>
      <c r="F138" s="3"/>
      <c r="G138" s="3"/>
    </row>
    <row r="139" spans="2:7" ht="12.75" customHeight="1" x14ac:dyDescent="0.2">
      <c r="B139" s="3"/>
      <c r="C139" s="3"/>
      <c r="D139" s="3"/>
      <c r="E139" s="3"/>
      <c r="F139" s="3"/>
      <c r="G139" s="3"/>
    </row>
    <row r="140" spans="2:7" ht="12.75" customHeight="1" x14ac:dyDescent="0.2">
      <c r="B140" s="3"/>
      <c r="C140" s="3"/>
      <c r="D140" s="3"/>
      <c r="E140" s="3"/>
      <c r="F140" s="3"/>
      <c r="G140" s="3"/>
    </row>
    <row r="141" spans="2:7" ht="12.75" customHeight="1" x14ac:dyDescent="0.2">
      <c r="B141" s="3"/>
      <c r="C141" s="3"/>
      <c r="D141" s="3"/>
      <c r="E141" s="3"/>
      <c r="F141" s="3"/>
      <c r="G141" s="3"/>
    </row>
    <row r="142" spans="2:7" ht="12.75" customHeight="1" x14ac:dyDescent="0.2">
      <c r="B142" s="3"/>
      <c r="C142" s="3"/>
      <c r="D142" s="3"/>
      <c r="E142" s="3"/>
      <c r="F142" s="3"/>
      <c r="G142" s="3"/>
    </row>
    <row r="143" spans="2:7" ht="12.75" customHeight="1" x14ac:dyDescent="0.2">
      <c r="B143" s="3"/>
      <c r="C143" s="3"/>
      <c r="D143" s="3"/>
      <c r="E143" s="3"/>
      <c r="F143" s="3"/>
      <c r="G143" s="3"/>
    </row>
    <row r="144" spans="2:7" ht="12.75" customHeight="1" x14ac:dyDescent="0.2">
      <c r="B144" s="3"/>
      <c r="C144" s="3"/>
      <c r="D144" s="3"/>
      <c r="E144" s="3"/>
      <c r="F144" s="3"/>
      <c r="G144" s="3"/>
    </row>
    <row r="145" spans="2:7" ht="12.75" customHeight="1" x14ac:dyDescent="0.2">
      <c r="B145" s="3"/>
      <c r="C145" s="3"/>
      <c r="D145" s="3"/>
      <c r="E145" s="3"/>
      <c r="F145" s="3"/>
      <c r="G145" s="3"/>
    </row>
    <row r="146" spans="2:7" ht="12.75" customHeight="1" x14ac:dyDescent="0.2">
      <c r="B146" s="3"/>
      <c r="C146" s="3"/>
      <c r="D146" s="3"/>
      <c r="E146" s="3"/>
      <c r="F146" s="3"/>
      <c r="G146" s="3"/>
    </row>
    <row r="147" spans="2:7" ht="12.75" customHeight="1" x14ac:dyDescent="0.2">
      <c r="B147" s="3"/>
      <c r="C147" s="3"/>
      <c r="D147" s="3"/>
      <c r="E147" s="3"/>
      <c r="F147" s="3"/>
      <c r="G147" s="3"/>
    </row>
    <row r="148" spans="2:7" ht="12.75" customHeight="1" x14ac:dyDescent="0.2">
      <c r="B148" s="3"/>
      <c r="C148" s="3"/>
      <c r="D148" s="3"/>
      <c r="E148" s="3"/>
      <c r="F148" s="3"/>
      <c r="G148" s="3"/>
    </row>
    <row r="149" spans="2:7" ht="12.75" customHeight="1" x14ac:dyDescent="0.2">
      <c r="B149" s="3"/>
      <c r="C149" s="3"/>
      <c r="D149" s="3"/>
      <c r="E149" s="3"/>
      <c r="F149" s="3"/>
      <c r="G149" s="3"/>
    </row>
    <row r="150" spans="2:7" ht="12.75" customHeight="1" x14ac:dyDescent="0.2">
      <c r="B150" s="3"/>
      <c r="C150" s="3"/>
      <c r="D150" s="3"/>
      <c r="E150" s="3"/>
      <c r="F150" s="3"/>
      <c r="G150" s="3"/>
    </row>
    <row r="151" spans="2:7" ht="12.75" customHeight="1" x14ac:dyDescent="0.2">
      <c r="B151" s="3"/>
      <c r="C151" s="3"/>
      <c r="D151" s="3"/>
      <c r="E151" s="3"/>
      <c r="F151" s="3"/>
      <c r="G151" s="3"/>
    </row>
    <row r="152" spans="2:7" ht="12.75" customHeight="1" x14ac:dyDescent="0.2">
      <c r="B152" s="3"/>
      <c r="C152" s="3"/>
      <c r="D152" s="3"/>
      <c r="E152" s="3"/>
      <c r="F152" s="3"/>
      <c r="G152" s="3"/>
    </row>
    <row r="153" spans="2:7" ht="12.75" customHeight="1" x14ac:dyDescent="0.2">
      <c r="B153" s="3"/>
      <c r="C153" s="3"/>
      <c r="D153" s="3"/>
      <c r="E153" s="3"/>
      <c r="F153" s="3"/>
      <c r="G153" s="3"/>
    </row>
    <row r="154" spans="2:7" ht="12.75" customHeight="1" x14ac:dyDescent="0.2">
      <c r="B154" s="3"/>
      <c r="C154" s="3"/>
      <c r="D154" s="3"/>
      <c r="E154" s="3"/>
      <c r="F154" s="3"/>
      <c r="G154" s="3"/>
    </row>
    <row r="155" spans="2:7" ht="12.75" customHeight="1" x14ac:dyDescent="0.2">
      <c r="B155" s="3"/>
      <c r="C155" s="3"/>
      <c r="D155" s="3"/>
      <c r="E155" s="3"/>
      <c r="F155" s="3"/>
      <c r="G155" s="3"/>
    </row>
    <row r="156" spans="2:7" ht="12.75" customHeight="1" x14ac:dyDescent="0.2">
      <c r="B156" s="3"/>
      <c r="C156" s="3"/>
      <c r="D156" s="3"/>
      <c r="E156" s="3"/>
      <c r="F156" s="3"/>
      <c r="G156" s="3"/>
    </row>
    <row r="157" spans="2:7" ht="12.75" customHeight="1" x14ac:dyDescent="0.2">
      <c r="B157" s="3"/>
      <c r="C157" s="3"/>
      <c r="D157" s="3"/>
      <c r="E157" s="3"/>
      <c r="F157" s="3"/>
      <c r="G157" s="3"/>
    </row>
    <row r="158" spans="2:7" ht="12.75" customHeight="1" x14ac:dyDescent="0.2">
      <c r="B158" s="3"/>
      <c r="C158" s="3"/>
      <c r="D158" s="3"/>
      <c r="E158" s="3"/>
      <c r="F158" s="3"/>
      <c r="G158" s="3"/>
    </row>
    <row r="159" spans="2:7" ht="12.75" customHeight="1" x14ac:dyDescent="0.2">
      <c r="B159" s="3"/>
      <c r="C159" s="3"/>
      <c r="D159" s="3"/>
      <c r="E159" s="3"/>
      <c r="F159" s="3"/>
      <c r="G159" s="3"/>
    </row>
    <row r="160" spans="2:7" ht="12.75" customHeight="1" x14ac:dyDescent="0.2">
      <c r="B160" s="3"/>
      <c r="C160" s="3"/>
      <c r="D160" s="3"/>
      <c r="E160" s="3"/>
      <c r="F160" s="3"/>
      <c r="G160" s="3"/>
    </row>
    <row r="161" spans="2:7" ht="12.75" customHeight="1" x14ac:dyDescent="0.2">
      <c r="B161" s="3"/>
      <c r="C161" s="3"/>
      <c r="D161" s="3"/>
      <c r="E161" s="3"/>
      <c r="F161" s="3"/>
      <c r="G161" s="3"/>
    </row>
    <row r="162" spans="2:7" ht="12.75" customHeight="1" x14ac:dyDescent="0.2">
      <c r="B162" s="3"/>
      <c r="C162" s="3"/>
      <c r="D162" s="3"/>
      <c r="E162" s="3"/>
      <c r="F162" s="3"/>
      <c r="G162" s="3"/>
    </row>
    <row r="163" spans="2:7" ht="12.75" customHeight="1" x14ac:dyDescent="0.2">
      <c r="B163" s="3"/>
      <c r="C163" s="3"/>
      <c r="D163" s="3"/>
      <c r="E163" s="3"/>
      <c r="F163" s="3"/>
      <c r="G163" s="3"/>
    </row>
    <row r="164" spans="2:7" ht="12.75" customHeight="1" x14ac:dyDescent="0.2">
      <c r="B164" s="3"/>
      <c r="C164" s="3"/>
      <c r="D164" s="3"/>
      <c r="E164" s="3"/>
      <c r="F164" s="3"/>
      <c r="G164" s="3"/>
    </row>
    <row r="165" spans="2:7" ht="12.75" customHeight="1" x14ac:dyDescent="0.2">
      <c r="B165" s="3"/>
      <c r="C165" s="3"/>
      <c r="D165" s="3"/>
      <c r="E165" s="3"/>
      <c r="F165" s="3"/>
      <c r="G165" s="3"/>
    </row>
    <row r="166" spans="2:7" ht="12.75" customHeight="1" x14ac:dyDescent="0.2">
      <c r="B166" s="3"/>
      <c r="C166" s="3"/>
      <c r="D166" s="3"/>
      <c r="E166" s="3"/>
      <c r="F166" s="3"/>
      <c r="G166" s="3"/>
    </row>
    <row r="167" spans="2:7" ht="12.75" customHeight="1" x14ac:dyDescent="0.2">
      <c r="B167" s="3"/>
      <c r="C167" s="3"/>
      <c r="D167" s="3"/>
      <c r="E167" s="3"/>
      <c r="F167" s="3"/>
      <c r="G167" s="3"/>
    </row>
    <row r="168" spans="2:7" ht="12.75" customHeight="1" x14ac:dyDescent="0.2">
      <c r="B168" s="3"/>
      <c r="C168" s="3"/>
      <c r="D168" s="3"/>
      <c r="E168" s="3"/>
      <c r="F168" s="3"/>
      <c r="G168" s="3"/>
    </row>
    <row r="169" spans="2:7" ht="12.75" customHeight="1" x14ac:dyDescent="0.2">
      <c r="B169" s="3"/>
      <c r="C169" s="3"/>
      <c r="D169" s="3"/>
      <c r="E169" s="3"/>
      <c r="F169" s="3"/>
      <c r="G169" s="3"/>
    </row>
    <row r="170" spans="2:7" ht="12.75" customHeight="1" x14ac:dyDescent="0.2">
      <c r="B170" s="3"/>
      <c r="C170" s="3"/>
      <c r="D170" s="3"/>
      <c r="E170" s="3"/>
      <c r="F170" s="3"/>
      <c r="G170" s="3"/>
    </row>
    <row r="171" spans="2:7" ht="12.75" customHeight="1" x14ac:dyDescent="0.2">
      <c r="B171" s="3"/>
      <c r="C171" s="3"/>
      <c r="D171" s="3"/>
      <c r="E171" s="3"/>
      <c r="F171" s="3"/>
      <c r="G171" s="3"/>
    </row>
    <row r="172" spans="2:7" ht="12.75" customHeight="1" x14ac:dyDescent="0.2">
      <c r="B172" s="3"/>
      <c r="C172" s="3"/>
      <c r="D172" s="3"/>
      <c r="E172" s="3"/>
      <c r="F172" s="3"/>
      <c r="G172" s="3"/>
    </row>
    <row r="173" spans="2:7" ht="12.75" customHeight="1" x14ac:dyDescent="0.2">
      <c r="B173" s="3"/>
      <c r="C173" s="3"/>
      <c r="D173" s="3"/>
      <c r="E173" s="3"/>
      <c r="F173" s="3"/>
      <c r="G173" s="3"/>
    </row>
    <row r="174" spans="2:7" ht="12.75" customHeight="1" x14ac:dyDescent="0.2">
      <c r="B174" s="3"/>
      <c r="C174" s="3"/>
      <c r="D174" s="3"/>
      <c r="E174" s="3"/>
      <c r="F174" s="3"/>
      <c r="G174" s="3"/>
    </row>
    <row r="175" spans="2:7" ht="12.75" customHeight="1" x14ac:dyDescent="0.2">
      <c r="B175" s="3"/>
      <c r="C175" s="3"/>
      <c r="D175" s="3"/>
      <c r="E175" s="3"/>
      <c r="F175" s="3"/>
      <c r="G175" s="3"/>
    </row>
    <row r="176" spans="2:7" ht="12.75" customHeight="1" x14ac:dyDescent="0.2">
      <c r="B176" s="3"/>
      <c r="C176" s="3"/>
      <c r="D176" s="3"/>
      <c r="E176" s="3"/>
      <c r="F176" s="3"/>
      <c r="G176" s="3"/>
    </row>
    <row r="177" spans="2:7" ht="12.75" customHeight="1" x14ac:dyDescent="0.2">
      <c r="B177" s="3"/>
      <c r="C177" s="3"/>
      <c r="D177" s="3"/>
      <c r="E177" s="3"/>
      <c r="F177" s="3"/>
      <c r="G177" s="3"/>
    </row>
    <row r="178" spans="2:7" ht="12.75" customHeight="1" x14ac:dyDescent="0.2">
      <c r="B178" s="3"/>
      <c r="C178" s="3"/>
      <c r="D178" s="3"/>
      <c r="E178" s="3"/>
      <c r="F178" s="3"/>
      <c r="G178" s="3"/>
    </row>
    <row r="179" spans="2:7" ht="12.75" customHeight="1" x14ac:dyDescent="0.2">
      <c r="B179" s="3"/>
      <c r="C179" s="3"/>
      <c r="D179" s="3"/>
      <c r="E179" s="3"/>
      <c r="F179" s="3"/>
      <c r="G179" s="3"/>
    </row>
    <row r="180" spans="2:7" ht="12.75" customHeight="1" x14ac:dyDescent="0.2">
      <c r="B180" s="3"/>
      <c r="C180" s="3"/>
      <c r="D180" s="3"/>
      <c r="E180" s="3"/>
      <c r="F180" s="3"/>
      <c r="G180" s="3"/>
    </row>
    <row r="181" spans="2:7" ht="12.75" customHeight="1" x14ac:dyDescent="0.2">
      <c r="B181" s="3"/>
      <c r="C181" s="3"/>
      <c r="D181" s="3"/>
      <c r="E181" s="3"/>
      <c r="F181" s="3"/>
      <c r="G181" s="3"/>
    </row>
    <row r="182" spans="2:7" ht="12.75" customHeight="1" x14ac:dyDescent="0.2">
      <c r="B182" s="3"/>
      <c r="C182" s="3"/>
      <c r="D182" s="3"/>
      <c r="E182" s="3"/>
      <c r="F182" s="3"/>
      <c r="G182" s="3"/>
    </row>
    <row r="183" spans="2:7" ht="12.75" customHeight="1" x14ac:dyDescent="0.2">
      <c r="B183" s="3"/>
      <c r="C183" s="3"/>
      <c r="D183" s="3"/>
      <c r="E183" s="3"/>
      <c r="F183" s="3"/>
      <c r="G183" s="3"/>
    </row>
    <row r="184" spans="2:7" ht="12.75" customHeight="1" x14ac:dyDescent="0.2">
      <c r="B184" s="3"/>
      <c r="C184" s="3"/>
      <c r="D184" s="3"/>
      <c r="E184" s="3"/>
      <c r="F184" s="3"/>
      <c r="G184" s="3"/>
    </row>
    <row r="185" spans="2:7" ht="12.75" customHeight="1" x14ac:dyDescent="0.2">
      <c r="B185" s="3"/>
      <c r="C185" s="3"/>
      <c r="D185" s="3"/>
      <c r="E185" s="3"/>
      <c r="F185" s="3"/>
      <c r="G185" s="3"/>
    </row>
    <row r="186" spans="2:7" ht="12.75" customHeight="1" x14ac:dyDescent="0.2">
      <c r="B186" s="3"/>
      <c r="C186" s="3"/>
      <c r="D186" s="3"/>
      <c r="E186" s="3"/>
      <c r="F186" s="3"/>
      <c r="G186" s="3"/>
    </row>
    <row r="187" spans="2:7" ht="12.75" customHeight="1" x14ac:dyDescent="0.2">
      <c r="B187" s="3"/>
      <c r="C187" s="3"/>
      <c r="D187" s="3"/>
      <c r="E187" s="3"/>
      <c r="F187" s="3"/>
      <c r="G187" s="3"/>
    </row>
    <row r="188" spans="2:7" ht="12.75" customHeight="1" x14ac:dyDescent="0.2">
      <c r="B188" s="3"/>
      <c r="C188" s="3"/>
      <c r="D188" s="3"/>
      <c r="E188" s="3"/>
      <c r="F188" s="3"/>
      <c r="G188" s="3"/>
    </row>
    <row r="189" spans="2:7" ht="12.75" customHeight="1" x14ac:dyDescent="0.2">
      <c r="B189" s="3"/>
      <c r="C189" s="3"/>
      <c r="D189" s="3"/>
      <c r="E189" s="3"/>
      <c r="F189" s="3"/>
      <c r="G189" s="3"/>
    </row>
    <row r="190" spans="2:7" ht="12.75" customHeight="1" x14ac:dyDescent="0.2">
      <c r="B190" s="3"/>
      <c r="C190" s="3"/>
      <c r="D190" s="3"/>
      <c r="E190" s="3"/>
      <c r="F190" s="3"/>
      <c r="G190" s="3"/>
    </row>
    <row r="191" spans="2:7" ht="12.75" customHeight="1" x14ac:dyDescent="0.2">
      <c r="B191" s="3"/>
      <c r="C191" s="3"/>
      <c r="D191" s="3"/>
      <c r="E191" s="3"/>
      <c r="F191" s="3"/>
      <c r="G191" s="3"/>
    </row>
    <row r="192" spans="2:7" ht="12.75" customHeight="1" x14ac:dyDescent="0.2">
      <c r="B192" s="3"/>
      <c r="C192" s="3"/>
      <c r="D192" s="3"/>
      <c r="E192" s="3"/>
      <c r="F192" s="3"/>
      <c r="G192" s="3"/>
    </row>
    <row r="193" spans="2:7" ht="12.75" customHeight="1" x14ac:dyDescent="0.2">
      <c r="B193" s="3"/>
      <c r="C193" s="3"/>
      <c r="D193" s="3"/>
      <c r="E193" s="3"/>
      <c r="F193" s="3"/>
      <c r="G193" s="3"/>
    </row>
    <row r="194" spans="2:7" ht="12.75" customHeight="1" x14ac:dyDescent="0.2">
      <c r="B194" s="3"/>
      <c r="C194" s="3"/>
      <c r="D194" s="3"/>
      <c r="E194" s="3"/>
      <c r="F194" s="3"/>
      <c r="G194" s="3"/>
    </row>
    <row r="195" spans="2:7" ht="12.75" customHeight="1" x14ac:dyDescent="0.2">
      <c r="B195" s="3"/>
      <c r="C195" s="3"/>
      <c r="D195" s="3"/>
      <c r="E195" s="3"/>
      <c r="F195" s="3"/>
      <c r="G195" s="3"/>
    </row>
    <row r="196" spans="2:7" ht="12.75" customHeight="1" x14ac:dyDescent="0.2">
      <c r="B196" s="3"/>
      <c r="C196" s="3"/>
      <c r="D196" s="3"/>
      <c r="E196" s="3"/>
      <c r="F196" s="3"/>
      <c r="G196" s="3"/>
    </row>
    <row r="197" spans="2:7" ht="12.75" customHeight="1" x14ac:dyDescent="0.2">
      <c r="B197" s="3"/>
      <c r="C197" s="3"/>
      <c r="D197" s="3"/>
      <c r="E197" s="3"/>
      <c r="F197" s="3"/>
      <c r="G197" s="3"/>
    </row>
    <row r="198" spans="2:7" ht="12.75" customHeight="1" x14ac:dyDescent="0.2">
      <c r="B198" s="3"/>
      <c r="C198" s="3"/>
      <c r="D198" s="3"/>
      <c r="E198" s="3"/>
      <c r="F198" s="3"/>
      <c r="G198" s="3"/>
    </row>
    <row r="199" spans="2:7" ht="12.75" customHeight="1" x14ac:dyDescent="0.2">
      <c r="B199" s="3"/>
      <c r="C199" s="3"/>
      <c r="D199" s="3"/>
      <c r="E199" s="3"/>
      <c r="F199" s="3"/>
      <c r="G199" s="3"/>
    </row>
    <row r="200" spans="2:7" ht="12.75" customHeight="1" x14ac:dyDescent="0.2">
      <c r="B200" s="3"/>
      <c r="C200" s="3"/>
      <c r="D200" s="3"/>
      <c r="E200" s="3"/>
      <c r="F200" s="3"/>
      <c r="G200" s="3"/>
    </row>
    <row r="201" spans="2:7" ht="12.75" customHeight="1" x14ac:dyDescent="0.2">
      <c r="B201" s="3"/>
      <c r="C201" s="3"/>
      <c r="D201" s="3"/>
      <c r="E201" s="3"/>
      <c r="F201" s="3"/>
      <c r="G201" s="3"/>
    </row>
    <row r="202" spans="2:7" ht="12.75" customHeight="1" x14ac:dyDescent="0.2">
      <c r="B202" s="3"/>
      <c r="C202" s="3"/>
      <c r="D202" s="3"/>
      <c r="E202" s="3"/>
      <c r="F202" s="3"/>
      <c r="G202" s="3"/>
    </row>
    <row r="203" spans="2:7" ht="12.75" customHeight="1" x14ac:dyDescent="0.2">
      <c r="B203" s="3"/>
      <c r="C203" s="3"/>
      <c r="D203" s="3"/>
      <c r="E203" s="3"/>
      <c r="F203" s="3"/>
      <c r="G203" s="3"/>
    </row>
    <row r="204" spans="2:7" ht="12.75" customHeight="1" x14ac:dyDescent="0.2">
      <c r="B204" s="3"/>
      <c r="C204" s="3"/>
      <c r="D204" s="3"/>
      <c r="E204" s="3"/>
      <c r="F204" s="3"/>
      <c r="G204" s="3"/>
    </row>
    <row r="205" spans="2:7" ht="12.75" customHeight="1" x14ac:dyDescent="0.2">
      <c r="B205" s="3"/>
      <c r="C205" s="3"/>
      <c r="D205" s="3"/>
      <c r="E205" s="3"/>
      <c r="F205" s="3"/>
      <c r="G205" s="3"/>
    </row>
    <row r="206" spans="2:7" ht="12.75" customHeight="1" x14ac:dyDescent="0.2">
      <c r="B206" s="3"/>
      <c r="C206" s="3"/>
      <c r="D206" s="3"/>
      <c r="E206" s="3"/>
      <c r="F206" s="3"/>
      <c r="G206" s="3"/>
    </row>
    <row r="207" spans="2:7" ht="12.75" customHeight="1" x14ac:dyDescent="0.2">
      <c r="B207" s="3"/>
      <c r="C207" s="3"/>
      <c r="D207" s="3"/>
      <c r="E207" s="3"/>
      <c r="F207" s="3"/>
      <c r="G207" s="3"/>
    </row>
    <row r="208" spans="2:7" ht="12.75" customHeight="1" x14ac:dyDescent="0.2">
      <c r="B208" s="3"/>
      <c r="C208" s="3"/>
      <c r="D208" s="3"/>
      <c r="E208" s="3"/>
      <c r="F208" s="3"/>
      <c r="G208" s="3"/>
    </row>
    <row r="209" spans="2:7" ht="12.75" customHeight="1" x14ac:dyDescent="0.2">
      <c r="B209" s="3"/>
      <c r="C209" s="3"/>
      <c r="D209" s="3"/>
      <c r="E209" s="3"/>
      <c r="F209" s="3"/>
      <c r="G209" s="3"/>
    </row>
    <row r="210" spans="2:7" ht="12.75" customHeight="1" x14ac:dyDescent="0.2">
      <c r="B210" s="3"/>
      <c r="C210" s="3"/>
      <c r="D210" s="3"/>
      <c r="E210" s="3"/>
      <c r="F210" s="3"/>
      <c r="G210" s="3"/>
    </row>
    <row r="211" spans="2:7" ht="12.75" customHeight="1" x14ac:dyDescent="0.2">
      <c r="B211" s="3"/>
      <c r="C211" s="3"/>
      <c r="D211" s="3"/>
      <c r="E211" s="3"/>
      <c r="F211" s="3"/>
      <c r="G211" s="3"/>
    </row>
    <row r="212" spans="2:7" ht="12.75" customHeight="1" x14ac:dyDescent="0.2">
      <c r="B212" s="3"/>
      <c r="C212" s="3"/>
      <c r="D212" s="3"/>
      <c r="E212" s="3"/>
      <c r="F212" s="3"/>
      <c r="G212" s="3"/>
    </row>
    <row r="213" spans="2:7" ht="12.75" customHeight="1" x14ac:dyDescent="0.2">
      <c r="B213" s="3"/>
      <c r="C213" s="3"/>
      <c r="D213" s="3"/>
      <c r="E213" s="3"/>
      <c r="F213" s="3"/>
      <c r="G213" s="3"/>
    </row>
    <row r="214" spans="2:7" ht="12.75" customHeight="1" x14ac:dyDescent="0.2">
      <c r="B214" s="3"/>
      <c r="C214" s="3"/>
      <c r="D214" s="3"/>
      <c r="E214" s="3"/>
      <c r="F214" s="3"/>
      <c r="G214" s="3"/>
    </row>
    <row r="215" spans="2:7" ht="12.75" customHeight="1" x14ac:dyDescent="0.2">
      <c r="B215" s="3"/>
      <c r="C215" s="3"/>
      <c r="D215" s="3"/>
      <c r="E215" s="3"/>
      <c r="F215" s="3"/>
      <c r="G215" s="3"/>
    </row>
    <row r="216" spans="2:7" ht="12.75" customHeight="1" x14ac:dyDescent="0.2">
      <c r="B216" s="3"/>
      <c r="C216" s="3"/>
      <c r="D216" s="3"/>
      <c r="E216" s="3"/>
      <c r="F216" s="3"/>
      <c r="G216" s="3"/>
    </row>
    <row r="217" spans="2:7" ht="12.75" customHeight="1" x14ac:dyDescent="0.2">
      <c r="B217" s="3"/>
      <c r="C217" s="3"/>
      <c r="D217" s="3"/>
      <c r="E217" s="3"/>
      <c r="F217" s="3"/>
      <c r="G217" s="3"/>
    </row>
    <row r="218" spans="2:7" ht="12.75" customHeight="1" x14ac:dyDescent="0.2">
      <c r="B218" s="3"/>
      <c r="C218" s="3"/>
      <c r="D218" s="3"/>
      <c r="E218" s="3"/>
      <c r="F218" s="3"/>
      <c r="G218" s="3"/>
    </row>
    <row r="219" spans="2:7" ht="12.75" customHeight="1" x14ac:dyDescent="0.2">
      <c r="B219" s="3"/>
      <c r="C219" s="3"/>
      <c r="D219" s="3"/>
      <c r="E219" s="3"/>
      <c r="F219" s="3"/>
      <c r="G219" s="3"/>
    </row>
    <row r="220" spans="2:7" ht="12.75" customHeight="1" x14ac:dyDescent="0.2">
      <c r="B220" s="3"/>
      <c r="C220" s="3"/>
      <c r="D220" s="3"/>
      <c r="E220" s="3"/>
      <c r="F220" s="3"/>
      <c r="G220" s="3"/>
    </row>
    <row r="221" spans="2:7" ht="12.75" customHeight="1" x14ac:dyDescent="0.2">
      <c r="B221" s="3"/>
      <c r="C221" s="3"/>
      <c r="D221" s="3"/>
      <c r="E221" s="3"/>
      <c r="F221" s="3"/>
      <c r="G221" s="3"/>
    </row>
    <row r="222" spans="2:7" ht="12.75" customHeight="1" x14ac:dyDescent="0.2">
      <c r="B222" s="3"/>
      <c r="C222" s="3"/>
      <c r="D222" s="3"/>
      <c r="E222" s="3"/>
      <c r="F222" s="3"/>
      <c r="G222" s="3"/>
    </row>
    <row r="223" spans="2:7" ht="12.75" customHeight="1" x14ac:dyDescent="0.2">
      <c r="B223" s="3"/>
      <c r="C223" s="3"/>
      <c r="D223" s="3"/>
      <c r="E223" s="3"/>
      <c r="F223" s="3"/>
      <c r="G223" s="3"/>
    </row>
    <row r="224" spans="2:7" ht="12.75" customHeight="1" x14ac:dyDescent="0.2">
      <c r="B224" s="3"/>
      <c r="C224" s="3"/>
      <c r="D224" s="3"/>
      <c r="E224" s="3"/>
      <c r="F224" s="3"/>
      <c r="G224" s="3"/>
    </row>
    <row r="225" spans="2:7" ht="12.75" customHeight="1" x14ac:dyDescent="0.2">
      <c r="B225" s="3"/>
      <c r="C225" s="3"/>
      <c r="D225" s="3"/>
      <c r="E225" s="3"/>
      <c r="F225" s="3"/>
      <c r="G225" s="3"/>
    </row>
    <row r="226" spans="2:7" ht="12.75" customHeight="1" x14ac:dyDescent="0.2">
      <c r="B226" s="3"/>
      <c r="C226" s="3"/>
      <c r="D226" s="3"/>
      <c r="E226" s="3"/>
      <c r="F226" s="3"/>
      <c r="G226" s="3"/>
    </row>
    <row r="227" spans="2:7" ht="12.75" customHeight="1" x14ac:dyDescent="0.2">
      <c r="B227" s="3"/>
      <c r="C227" s="3"/>
      <c r="D227" s="3"/>
      <c r="E227" s="3"/>
      <c r="F227" s="3"/>
      <c r="G227" s="3"/>
    </row>
    <row r="228" spans="2:7" ht="12.75" customHeight="1" x14ac:dyDescent="0.2">
      <c r="B228" s="3"/>
      <c r="C228" s="3"/>
      <c r="D228" s="3"/>
      <c r="E228" s="3"/>
      <c r="F228" s="3"/>
      <c r="G228" s="3"/>
    </row>
    <row r="229" spans="2:7" ht="12.75" customHeight="1" x14ac:dyDescent="0.2">
      <c r="B229" s="3"/>
      <c r="C229" s="3"/>
      <c r="D229" s="3"/>
      <c r="E229" s="3"/>
      <c r="F229" s="3"/>
      <c r="G229" s="3"/>
    </row>
    <row r="230" spans="2:7" ht="12.75" customHeight="1" x14ac:dyDescent="0.2">
      <c r="B230" s="3"/>
      <c r="C230" s="3"/>
      <c r="D230" s="3"/>
      <c r="E230" s="3"/>
      <c r="F230" s="3"/>
      <c r="G230" s="3"/>
    </row>
    <row r="231" spans="2:7" ht="12.75" customHeight="1" x14ac:dyDescent="0.2">
      <c r="B231" s="3"/>
      <c r="C231" s="3"/>
      <c r="D231" s="3"/>
      <c r="E231" s="3"/>
      <c r="F231" s="3"/>
      <c r="G231" s="3"/>
    </row>
    <row r="232" spans="2:7" ht="12.75" customHeight="1" x14ac:dyDescent="0.2">
      <c r="B232" s="3"/>
      <c r="C232" s="3"/>
      <c r="D232" s="3"/>
      <c r="E232" s="3"/>
      <c r="F232" s="3"/>
      <c r="G232" s="3"/>
    </row>
    <row r="233" spans="2:7" ht="12.75" customHeight="1" x14ac:dyDescent="0.2">
      <c r="B233" s="3"/>
      <c r="C233" s="3"/>
      <c r="D233" s="3"/>
      <c r="E233" s="3"/>
      <c r="F233" s="3"/>
      <c r="G233" s="3"/>
    </row>
    <row r="234" spans="2:7" ht="12.75" customHeight="1" x14ac:dyDescent="0.2">
      <c r="B234" s="3"/>
      <c r="C234" s="3"/>
      <c r="D234" s="3"/>
      <c r="E234" s="3"/>
      <c r="F234" s="3"/>
      <c r="G234" s="3"/>
    </row>
    <row r="235" spans="2:7" ht="12.75" customHeight="1" x14ac:dyDescent="0.2">
      <c r="B235" s="3"/>
      <c r="C235" s="3"/>
      <c r="D235" s="3"/>
      <c r="E235" s="3"/>
      <c r="F235" s="3"/>
      <c r="G235" s="3"/>
    </row>
    <row r="236" spans="2:7" ht="12.75" customHeight="1" x14ac:dyDescent="0.2">
      <c r="B236" s="3"/>
      <c r="C236" s="3"/>
      <c r="D236" s="3"/>
      <c r="E236" s="3"/>
      <c r="F236" s="3"/>
      <c r="G236" s="3"/>
    </row>
    <row r="237" spans="2:7" ht="12.75" customHeight="1" x14ac:dyDescent="0.2">
      <c r="B237" s="3"/>
      <c r="C237" s="3"/>
      <c r="D237" s="3"/>
      <c r="E237" s="3"/>
      <c r="F237" s="3"/>
      <c r="G237" s="3"/>
    </row>
    <row r="238" spans="2:7" ht="12.75" customHeight="1" x14ac:dyDescent="0.2">
      <c r="B238" s="3"/>
      <c r="C238" s="3"/>
      <c r="D238" s="3"/>
      <c r="E238" s="3"/>
      <c r="F238" s="3"/>
      <c r="G238" s="3"/>
    </row>
    <row r="239" spans="2:7" ht="12.75" customHeight="1" x14ac:dyDescent="0.2">
      <c r="B239" s="3"/>
      <c r="C239" s="3"/>
      <c r="D239" s="3"/>
      <c r="E239" s="3"/>
      <c r="F239" s="3"/>
      <c r="G239" s="3"/>
    </row>
    <row r="240" spans="2:7" ht="12.75" customHeight="1" x14ac:dyDescent="0.2">
      <c r="B240" s="3"/>
      <c r="C240" s="3"/>
      <c r="D240" s="3"/>
      <c r="E240" s="3"/>
      <c r="F240" s="3"/>
      <c r="G240" s="3"/>
    </row>
    <row r="241" spans="2:7" ht="12.75" customHeight="1" x14ac:dyDescent="0.2">
      <c r="B241" s="3"/>
      <c r="C241" s="3"/>
      <c r="D241" s="3"/>
      <c r="E241" s="3"/>
      <c r="F241" s="3"/>
      <c r="G241" s="3"/>
    </row>
    <row r="242" spans="2:7" ht="12.75" customHeight="1" x14ac:dyDescent="0.2">
      <c r="B242" s="3"/>
      <c r="C242" s="3"/>
      <c r="D242" s="3"/>
      <c r="E242" s="3"/>
      <c r="F242" s="3"/>
      <c r="G242" s="3"/>
    </row>
    <row r="243" spans="2:7" ht="12.75" customHeight="1" x14ac:dyDescent="0.2">
      <c r="B243" s="3"/>
      <c r="C243" s="3"/>
      <c r="D243" s="3"/>
      <c r="E243" s="3"/>
      <c r="F243" s="3"/>
      <c r="G243" s="3"/>
    </row>
    <row r="244" spans="2:7" ht="12.75" customHeight="1" x14ac:dyDescent="0.2">
      <c r="B244" s="3"/>
      <c r="C244" s="3"/>
      <c r="D244" s="3"/>
      <c r="E244" s="3"/>
      <c r="F244" s="3"/>
      <c r="G244" s="3"/>
    </row>
    <row r="245" spans="2:7" ht="12.75" customHeight="1" x14ac:dyDescent="0.2">
      <c r="B245" s="3"/>
      <c r="C245" s="3"/>
      <c r="D245" s="3"/>
      <c r="E245" s="3"/>
      <c r="F245" s="3"/>
      <c r="G245" s="3"/>
    </row>
    <row r="246" spans="2:7" ht="12.75" customHeight="1" x14ac:dyDescent="0.2">
      <c r="B246" s="3"/>
      <c r="C246" s="3"/>
      <c r="D246" s="3"/>
      <c r="E246" s="3"/>
      <c r="F246" s="3"/>
      <c r="G246" s="3"/>
    </row>
    <row r="247" spans="2:7" ht="12.75" customHeight="1" x14ac:dyDescent="0.2">
      <c r="B247" s="3"/>
      <c r="C247" s="3"/>
      <c r="D247" s="3"/>
      <c r="E247" s="3"/>
      <c r="F247" s="3"/>
      <c r="G247" s="3"/>
    </row>
    <row r="248" spans="2:7" ht="12.75" customHeight="1" x14ac:dyDescent="0.2">
      <c r="B248" s="3"/>
      <c r="C248" s="3"/>
      <c r="D248" s="3"/>
      <c r="E248" s="3"/>
      <c r="F248" s="3"/>
      <c r="G248" s="3"/>
    </row>
    <row r="249" spans="2:7" ht="12.75" customHeight="1" x14ac:dyDescent="0.2">
      <c r="B249" s="3"/>
      <c r="C249" s="3"/>
      <c r="D249" s="3"/>
      <c r="E249" s="3"/>
      <c r="F249" s="3"/>
      <c r="G249" s="3"/>
    </row>
    <row r="250" spans="2:7" ht="12.75" customHeight="1" x14ac:dyDescent="0.2">
      <c r="B250" s="3"/>
      <c r="C250" s="3"/>
      <c r="D250" s="3"/>
      <c r="E250" s="3"/>
      <c r="F250" s="3"/>
      <c r="G250" s="3"/>
    </row>
    <row r="251" spans="2:7" ht="12.75" customHeight="1" x14ac:dyDescent="0.2">
      <c r="B251" s="3"/>
      <c r="C251" s="3"/>
      <c r="D251" s="3"/>
      <c r="E251" s="3"/>
      <c r="F251" s="3"/>
      <c r="G251" s="3"/>
    </row>
    <row r="252" spans="2:7" ht="12.75" customHeight="1" x14ac:dyDescent="0.2">
      <c r="B252" s="3"/>
      <c r="C252" s="3"/>
      <c r="D252" s="3"/>
      <c r="E252" s="3"/>
      <c r="F252" s="3"/>
      <c r="G252" s="3"/>
    </row>
    <row r="253" spans="2:7" ht="12.75" customHeight="1" x14ac:dyDescent="0.2">
      <c r="B253" s="3"/>
      <c r="C253" s="3"/>
      <c r="D253" s="3"/>
      <c r="E253" s="3"/>
      <c r="F253" s="3"/>
      <c r="G253" s="3"/>
    </row>
    <row r="254" spans="2:7" ht="12.75" customHeight="1" x14ac:dyDescent="0.2">
      <c r="B254" s="3"/>
      <c r="C254" s="3"/>
      <c r="D254" s="3"/>
      <c r="E254" s="3"/>
      <c r="F254" s="3"/>
      <c r="G254" s="3"/>
    </row>
    <row r="255" spans="2:7" ht="12.75" customHeight="1" x14ac:dyDescent="0.2">
      <c r="B255" s="3"/>
      <c r="C255" s="3"/>
      <c r="D255" s="3"/>
      <c r="E255" s="3"/>
      <c r="F255" s="3"/>
      <c r="G255" s="3"/>
    </row>
    <row r="256" spans="2:7" ht="12.75" customHeight="1" x14ac:dyDescent="0.2">
      <c r="B256" s="3"/>
      <c r="C256" s="3"/>
      <c r="D256" s="3"/>
      <c r="E256" s="3"/>
      <c r="F256" s="3"/>
      <c r="G256" s="3"/>
    </row>
    <row r="257" spans="2:7" ht="12.75" customHeight="1" x14ac:dyDescent="0.2">
      <c r="B257" s="3"/>
      <c r="C257" s="3"/>
      <c r="D257" s="3"/>
      <c r="E257" s="3"/>
      <c r="F257" s="3"/>
      <c r="G257" s="3"/>
    </row>
    <row r="258" spans="2:7" ht="12.75" customHeight="1" x14ac:dyDescent="0.2">
      <c r="B258" s="3"/>
      <c r="C258" s="3"/>
      <c r="D258" s="3"/>
      <c r="E258" s="3"/>
      <c r="F258" s="3"/>
      <c r="G258" s="3"/>
    </row>
    <row r="259" spans="2:7" ht="12.75" customHeight="1" x14ac:dyDescent="0.2">
      <c r="B259" s="3"/>
      <c r="C259" s="3"/>
      <c r="D259" s="3"/>
      <c r="E259" s="3"/>
      <c r="F259" s="3"/>
      <c r="G259" s="3"/>
    </row>
    <row r="260" spans="2:7" ht="12.75" customHeight="1" x14ac:dyDescent="0.2">
      <c r="B260" s="3"/>
      <c r="C260" s="3"/>
      <c r="D260" s="3"/>
      <c r="E260" s="3"/>
      <c r="F260" s="3"/>
      <c r="G260" s="3"/>
    </row>
    <row r="261" spans="2:7" ht="12.75" customHeight="1" x14ac:dyDescent="0.2">
      <c r="B261" s="3"/>
      <c r="C261" s="3"/>
      <c r="D261" s="3"/>
      <c r="E261" s="3"/>
      <c r="F261" s="3"/>
      <c r="G261" s="3"/>
    </row>
    <row r="262" spans="2:7" ht="12.75" customHeight="1" x14ac:dyDescent="0.2">
      <c r="B262" s="3"/>
      <c r="C262" s="3"/>
      <c r="D262" s="3"/>
      <c r="E262" s="3"/>
      <c r="F262" s="3"/>
      <c r="G262" s="3"/>
    </row>
    <row r="263" spans="2:7" ht="12.75" customHeight="1" x14ac:dyDescent="0.2">
      <c r="B263" s="3"/>
      <c r="C263" s="3"/>
      <c r="D263" s="3"/>
      <c r="E263" s="3"/>
      <c r="F263" s="3"/>
      <c r="G263" s="3"/>
    </row>
    <row r="264" spans="2:7" ht="12.75" customHeight="1" x14ac:dyDescent="0.2">
      <c r="B264" s="3"/>
      <c r="C264" s="3"/>
      <c r="D264" s="3"/>
      <c r="E264" s="3"/>
      <c r="F264" s="3"/>
      <c r="G264" s="3"/>
    </row>
    <row r="265" spans="2:7" ht="12.75" customHeight="1" x14ac:dyDescent="0.2">
      <c r="B265" s="3"/>
      <c r="C265" s="3"/>
      <c r="D265" s="3"/>
      <c r="E265" s="3"/>
      <c r="F265" s="3"/>
      <c r="G265" s="3"/>
    </row>
    <row r="266" spans="2:7" ht="12.75" customHeight="1" x14ac:dyDescent="0.2">
      <c r="B266" s="3"/>
      <c r="C266" s="3"/>
      <c r="D266" s="3"/>
      <c r="E266" s="3"/>
      <c r="F266" s="3"/>
      <c r="G266" s="3"/>
    </row>
    <row r="267" spans="2:7" ht="12.75" customHeight="1" x14ac:dyDescent="0.2">
      <c r="B267" s="3"/>
      <c r="C267" s="3"/>
      <c r="D267" s="3"/>
      <c r="E267" s="3"/>
      <c r="F267" s="3"/>
      <c r="G267" s="3"/>
    </row>
    <row r="268" spans="2:7" ht="12.75" customHeight="1" x14ac:dyDescent="0.2">
      <c r="B268" s="3"/>
      <c r="C268" s="3"/>
      <c r="D268" s="3"/>
      <c r="E268" s="3"/>
      <c r="F268" s="3"/>
      <c r="G268" s="3"/>
    </row>
    <row r="269" spans="2:7" ht="12.75" customHeight="1" x14ac:dyDescent="0.2">
      <c r="B269" s="3"/>
      <c r="C269" s="3"/>
      <c r="D269" s="3"/>
      <c r="E269" s="3"/>
      <c r="F269" s="3"/>
      <c r="G269" s="3"/>
    </row>
    <row r="270" spans="2:7" ht="12.75" customHeight="1" x14ac:dyDescent="0.2">
      <c r="B270" s="3"/>
      <c r="C270" s="3"/>
      <c r="D270" s="3"/>
      <c r="E270" s="3"/>
      <c r="F270" s="3"/>
      <c r="G270" s="3"/>
    </row>
    <row r="271" spans="2:7" ht="12.75" customHeight="1" x14ac:dyDescent="0.2">
      <c r="B271" s="3"/>
      <c r="C271" s="3"/>
      <c r="D271" s="3"/>
      <c r="E271" s="3"/>
      <c r="F271" s="3"/>
      <c r="G271" s="3"/>
    </row>
    <row r="272" spans="2:7" ht="12.75" customHeight="1" x14ac:dyDescent="0.2">
      <c r="B272" s="3"/>
      <c r="C272" s="3"/>
      <c r="D272" s="3"/>
      <c r="E272" s="3"/>
      <c r="F272" s="3"/>
      <c r="G272" s="3"/>
    </row>
    <row r="273" spans="2:7" ht="12.75" customHeight="1" x14ac:dyDescent="0.2">
      <c r="B273" s="3"/>
      <c r="C273" s="3"/>
      <c r="D273" s="3"/>
      <c r="E273" s="3"/>
      <c r="F273" s="3"/>
      <c r="G273" s="3"/>
    </row>
    <row r="274" spans="2:7" ht="12.75" customHeight="1" x14ac:dyDescent="0.2">
      <c r="B274" s="3"/>
      <c r="C274" s="3"/>
      <c r="D274" s="3"/>
      <c r="E274" s="3"/>
      <c r="F274" s="3"/>
      <c r="G274" s="3"/>
    </row>
    <row r="275" spans="2:7" ht="12.75" customHeight="1" x14ac:dyDescent="0.2">
      <c r="B275" s="3"/>
      <c r="C275" s="3"/>
      <c r="D275" s="3"/>
      <c r="E275" s="3"/>
      <c r="F275" s="3"/>
      <c r="G275" s="3"/>
    </row>
    <row r="276" spans="2:7" ht="12.75" customHeight="1" x14ac:dyDescent="0.2">
      <c r="B276" s="3"/>
      <c r="C276" s="3"/>
      <c r="D276" s="3"/>
      <c r="E276" s="3"/>
      <c r="F276" s="3"/>
      <c r="G276" s="3"/>
    </row>
    <row r="277" spans="2:7" ht="12.75" customHeight="1" x14ac:dyDescent="0.2">
      <c r="B277" s="3"/>
      <c r="C277" s="3"/>
      <c r="D277" s="3"/>
      <c r="E277" s="3"/>
      <c r="F277" s="3"/>
      <c r="G277" s="3"/>
    </row>
    <row r="278" spans="2:7" ht="12.75" customHeight="1" x14ac:dyDescent="0.2">
      <c r="B278" s="3"/>
      <c r="C278" s="3"/>
      <c r="D278" s="3"/>
      <c r="E278" s="3"/>
      <c r="F278" s="3"/>
      <c r="G278" s="3"/>
    </row>
    <row r="279" spans="2:7" ht="12.75" customHeight="1" x14ac:dyDescent="0.2">
      <c r="B279" s="3"/>
      <c r="C279" s="3"/>
      <c r="D279" s="3"/>
      <c r="E279" s="3"/>
      <c r="F279" s="3"/>
      <c r="G279" s="3"/>
    </row>
    <row r="280" spans="2:7" ht="12.75" customHeight="1" x14ac:dyDescent="0.2">
      <c r="B280" s="3"/>
      <c r="C280" s="3"/>
      <c r="D280" s="3"/>
      <c r="E280" s="3"/>
      <c r="F280" s="3"/>
      <c r="G280" s="3"/>
    </row>
    <row r="281" spans="2:7" ht="12.75" customHeight="1" x14ac:dyDescent="0.2">
      <c r="B281" s="3"/>
      <c r="C281" s="3"/>
      <c r="D281" s="3"/>
      <c r="E281" s="3"/>
      <c r="F281" s="3"/>
      <c r="G281" s="3"/>
    </row>
    <row r="282" spans="2:7" ht="12.75" customHeight="1" x14ac:dyDescent="0.2">
      <c r="B282" s="3"/>
      <c r="C282" s="3"/>
      <c r="D282" s="3"/>
      <c r="E282" s="3"/>
      <c r="F282" s="3"/>
      <c r="G282" s="3"/>
    </row>
    <row r="283" spans="2:7" ht="12.75" customHeight="1" x14ac:dyDescent="0.2">
      <c r="B283" s="3"/>
      <c r="C283" s="3"/>
      <c r="D283" s="3"/>
      <c r="E283" s="3"/>
      <c r="F283" s="3"/>
      <c r="G283" s="3"/>
    </row>
    <row r="284" spans="2:7" ht="12.75" customHeight="1" x14ac:dyDescent="0.2">
      <c r="B284" s="3"/>
      <c r="C284" s="3"/>
      <c r="D284" s="3"/>
      <c r="E284" s="3"/>
      <c r="F284" s="3"/>
      <c r="G284" s="3"/>
    </row>
    <row r="285" spans="2:7" ht="12.75" customHeight="1" x14ac:dyDescent="0.2">
      <c r="B285" s="3"/>
      <c r="C285" s="3"/>
      <c r="D285" s="3"/>
      <c r="E285" s="3"/>
      <c r="F285" s="3"/>
      <c r="G285" s="3"/>
    </row>
    <row r="286" spans="2:7" ht="12.75" customHeight="1" x14ac:dyDescent="0.2">
      <c r="B286" s="3"/>
      <c r="C286" s="3"/>
      <c r="D286" s="3"/>
      <c r="E286" s="3"/>
      <c r="F286" s="3"/>
      <c r="G286" s="3"/>
    </row>
    <row r="287" spans="2:7" ht="12.75" customHeight="1" x14ac:dyDescent="0.2">
      <c r="B287" s="3"/>
      <c r="C287" s="3"/>
      <c r="D287" s="3"/>
      <c r="E287" s="3"/>
      <c r="F287" s="3"/>
      <c r="G287" s="3"/>
    </row>
    <row r="288" spans="2:7" ht="12.75" customHeight="1" x14ac:dyDescent="0.2">
      <c r="B288" s="3"/>
      <c r="C288" s="3"/>
      <c r="D288" s="3"/>
      <c r="E288" s="3"/>
      <c r="F288" s="3"/>
      <c r="G288" s="3"/>
    </row>
    <row r="289" spans="2:7" ht="12.75" customHeight="1" x14ac:dyDescent="0.2">
      <c r="B289" s="3"/>
      <c r="C289" s="3"/>
      <c r="D289" s="3"/>
      <c r="E289" s="3"/>
      <c r="F289" s="3"/>
      <c r="G289" s="3"/>
    </row>
    <row r="290" spans="2:7" ht="12.75" customHeight="1" x14ac:dyDescent="0.2">
      <c r="B290" s="3"/>
      <c r="C290" s="3"/>
      <c r="D290" s="3"/>
      <c r="E290" s="3"/>
      <c r="F290" s="3"/>
      <c r="G290" s="3"/>
    </row>
    <row r="291" spans="2:7" ht="12.75" customHeight="1" x14ac:dyDescent="0.2">
      <c r="B291" s="3"/>
      <c r="C291" s="3"/>
      <c r="D291" s="3"/>
      <c r="E291" s="3"/>
      <c r="F291" s="3"/>
      <c r="G291" s="3"/>
    </row>
    <row r="292" spans="2:7" ht="12.75" customHeight="1" x14ac:dyDescent="0.2">
      <c r="B292" s="3"/>
      <c r="C292" s="3"/>
      <c r="D292" s="3"/>
      <c r="E292" s="3"/>
      <c r="F292" s="3"/>
      <c r="G292" s="3"/>
    </row>
    <row r="293" spans="2:7" ht="12.75" customHeight="1" x14ac:dyDescent="0.2">
      <c r="B293" s="3"/>
      <c r="C293" s="3"/>
      <c r="D293" s="3"/>
      <c r="E293" s="3"/>
      <c r="F293" s="3"/>
      <c r="G293" s="3"/>
    </row>
    <row r="294" spans="2:7" ht="12.75" customHeight="1" x14ac:dyDescent="0.2">
      <c r="B294" s="3"/>
      <c r="C294" s="3"/>
      <c r="D294" s="3"/>
      <c r="E294" s="3"/>
      <c r="F294" s="3"/>
      <c r="G294" s="3"/>
    </row>
    <row r="295" spans="2:7" ht="12.75" customHeight="1" x14ac:dyDescent="0.2">
      <c r="B295" s="3"/>
      <c r="C295" s="3"/>
      <c r="D295" s="3"/>
      <c r="E295" s="3"/>
      <c r="F295" s="3"/>
      <c r="G295" s="3"/>
    </row>
    <row r="296" spans="2:7" ht="12.75" customHeight="1" x14ac:dyDescent="0.2">
      <c r="B296" s="3"/>
      <c r="C296" s="3"/>
      <c r="D296" s="3"/>
      <c r="E296" s="3"/>
      <c r="F296" s="3"/>
      <c r="G296" s="3"/>
    </row>
    <row r="297" spans="2:7" ht="12.75" customHeight="1" x14ac:dyDescent="0.2">
      <c r="B297" s="3"/>
      <c r="C297" s="3"/>
      <c r="D297" s="3"/>
      <c r="E297" s="3"/>
      <c r="F297" s="3"/>
      <c r="G297" s="3"/>
    </row>
    <row r="298" spans="2:7" ht="12.75" customHeight="1" x14ac:dyDescent="0.2">
      <c r="B298" s="3"/>
      <c r="C298" s="3"/>
      <c r="D298" s="3"/>
      <c r="E298" s="3"/>
      <c r="F298" s="3"/>
      <c r="G298" s="3"/>
    </row>
    <row r="299" spans="2:7" ht="12.75" customHeight="1" x14ac:dyDescent="0.2">
      <c r="B299" s="3"/>
      <c r="C299" s="3"/>
      <c r="D299" s="3"/>
      <c r="E299" s="3"/>
      <c r="F299" s="3"/>
      <c r="G299" s="3"/>
    </row>
    <row r="300" spans="2:7" ht="12.75" customHeight="1" x14ac:dyDescent="0.2">
      <c r="B300" s="3"/>
      <c r="C300" s="3"/>
      <c r="D300" s="3"/>
      <c r="E300" s="3"/>
      <c r="F300" s="3"/>
      <c r="G300" s="3"/>
    </row>
    <row r="301" spans="2:7" ht="12.75" customHeight="1" x14ac:dyDescent="0.2">
      <c r="B301" s="3"/>
      <c r="C301" s="3"/>
      <c r="D301" s="3"/>
      <c r="E301" s="3"/>
      <c r="F301" s="3"/>
      <c r="G301" s="3"/>
    </row>
    <row r="302" spans="2:7" ht="12.75" customHeight="1" x14ac:dyDescent="0.2">
      <c r="B302" s="3"/>
      <c r="C302" s="3"/>
      <c r="D302" s="3"/>
      <c r="E302" s="3"/>
      <c r="F302" s="3"/>
      <c r="G302" s="3"/>
    </row>
    <row r="303" spans="2:7" ht="12.75" customHeight="1" x14ac:dyDescent="0.2">
      <c r="B303" s="3"/>
      <c r="C303" s="3"/>
      <c r="D303" s="3"/>
      <c r="E303" s="3"/>
      <c r="F303" s="3"/>
      <c r="G303" s="3"/>
    </row>
    <row r="304" spans="2:7" ht="12.75" customHeight="1" x14ac:dyDescent="0.2">
      <c r="B304" s="3"/>
      <c r="C304" s="3"/>
      <c r="D304" s="3"/>
      <c r="E304" s="3"/>
      <c r="F304" s="3"/>
      <c r="G304" s="3"/>
    </row>
    <row r="305" spans="2:7" ht="12.75" customHeight="1" x14ac:dyDescent="0.2">
      <c r="B305" s="3"/>
      <c r="C305" s="3"/>
      <c r="D305" s="3"/>
      <c r="E305" s="3"/>
      <c r="F305" s="3"/>
      <c r="G305" s="3"/>
    </row>
    <row r="306" spans="2:7" ht="12.75" customHeight="1" x14ac:dyDescent="0.2">
      <c r="B306" s="3"/>
      <c r="C306" s="3"/>
      <c r="D306" s="3"/>
      <c r="E306" s="3"/>
      <c r="F306" s="3"/>
      <c r="G306" s="3"/>
    </row>
    <row r="307" spans="2:7" ht="12.75" customHeight="1" x14ac:dyDescent="0.2">
      <c r="B307" s="3"/>
      <c r="C307" s="3"/>
      <c r="D307" s="3"/>
      <c r="E307" s="3"/>
      <c r="F307" s="3"/>
      <c r="G307" s="3"/>
    </row>
    <row r="308" spans="2:7" ht="12.75" customHeight="1" x14ac:dyDescent="0.2">
      <c r="B308" s="3"/>
      <c r="C308" s="3"/>
      <c r="D308" s="3"/>
      <c r="E308" s="3"/>
      <c r="F308" s="3"/>
      <c r="G308" s="3"/>
    </row>
    <row r="309" spans="2:7" ht="12.75" customHeight="1" x14ac:dyDescent="0.2">
      <c r="B309" s="3"/>
      <c r="C309" s="3"/>
      <c r="D309" s="3"/>
      <c r="E309" s="3"/>
      <c r="F309" s="3"/>
      <c r="G309" s="3"/>
    </row>
    <row r="310" spans="2:7" ht="12.75" customHeight="1" x14ac:dyDescent="0.2">
      <c r="B310" s="3"/>
      <c r="C310" s="3"/>
      <c r="D310" s="3"/>
      <c r="E310" s="3"/>
      <c r="F310" s="3"/>
      <c r="G310" s="3"/>
    </row>
    <row r="311" spans="2:7" ht="12.75" customHeight="1" x14ac:dyDescent="0.2">
      <c r="B311" s="3"/>
      <c r="C311" s="3"/>
      <c r="D311" s="3"/>
      <c r="E311" s="3"/>
      <c r="F311" s="3"/>
      <c r="G311" s="3"/>
    </row>
    <row r="312" spans="2:7" ht="12.75" customHeight="1" x14ac:dyDescent="0.2">
      <c r="B312" s="3"/>
      <c r="C312" s="3"/>
      <c r="D312" s="3"/>
      <c r="E312" s="3"/>
      <c r="F312" s="3"/>
      <c r="G312" s="3"/>
    </row>
    <row r="313" spans="2:7" ht="12.75" customHeight="1" x14ac:dyDescent="0.2">
      <c r="B313" s="3"/>
      <c r="C313" s="3"/>
      <c r="D313" s="3"/>
      <c r="E313" s="3"/>
      <c r="F313" s="3"/>
      <c r="G313" s="3"/>
    </row>
    <row r="314" spans="2:7" ht="12.75" customHeight="1" x14ac:dyDescent="0.2">
      <c r="B314" s="3"/>
      <c r="C314" s="3"/>
      <c r="D314" s="3"/>
      <c r="E314" s="3"/>
      <c r="F314" s="3"/>
      <c r="G314" s="3"/>
    </row>
    <row r="315" spans="2:7" ht="12.75" customHeight="1" x14ac:dyDescent="0.2">
      <c r="B315" s="3"/>
      <c r="C315" s="3"/>
      <c r="D315" s="3"/>
      <c r="E315" s="3"/>
      <c r="F315" s="3"/>
      <c r="G315" s="3"/>
    </row>
    <row r="316" spans="2:7" ht="12.75" customHeight="1" x14ac:dyDescent="0.2">
      <c r="B316" s="3"/>
      <c r="C316" s="3"/>
      <c r="D316" s="3"/>
      <c r="E316" s="3"/>
      <c r="F316" s="3"/>
      <c r="G316" s="3"/>
    </row>
    <row r="317" spans="2:7" ht="12.75" customHeight="1" x14ac:dyDescent="0.2">
      <c r="B317" s="3"/>
      <c r="C317" s="3"/>
      <c r="D317" s="3"/>
      <c r="E317" s="3"/>
      <c r="F317" s="3"/>
      <c r="G317" s="3"/>
    </row>
    <row r="318" spans="2:7" ht="12.75" customHeight="1" x14ac:dyDescent="0.2">
      <c r="B318" s="3"/>
      <c r="C318" s="3"/>
      <c r="D318" s="3"/>
      <c r="E318" s="3"/>
      <c r="F318" s="3"/>
      <c r="G318" s="3"/>
    </row>
    <row r="319" spans="2:7" ht="12.75" customHeight="1" x14ac:dyDescent="0.2">
      <c r="B319" s="3"/>
      <c r="C319" s="3"/>
      <c r="D319" s="3"/>
      <c r="E319" s="3"/>
      <c r="F319" s="3"/>
      <c r="G319" s="3"/>
    </row>
    <row r="320" spans="2:7" ht="12.75" customHeight="1" x14ac:dyDescent="0.2">
      <c r="B320" s="3"/>
      <c r="C320" s="3"/>
      <c r="D320" s="3"/>
      <c r="E320" s="3"/>
      <c r="F320" s="3"/>
      <c r="G320" s="3"/>
    </row>
    <row r="321" spans="2:7" ht="12.75" customHeight="1" x14ac:dyDescent="0.2">
      <c r="B321" s="3"/>
      <c r="C321" s="3"/>
      <c r="D321" s="3"/>
      <c r="E321" s="3"/>
      <c r="F321" s="3"/>
      <c r="G321" s="3"/>
    </row>
    <row r="322" spans="2:7" ht="12.75" customHeight="1" x14ac:dyDescent="0.2">
      <c r="B322" s="3"/>
      <c r="C322" s="3"/>
      <c r="D322" s="3"/>
      <c r="E322" s="3"/>
      <c r="F322" s="3"/>
      <c r="G322" s="3"/>
    </row>
    <row r="323" spans="2:7" ht="12.75" customHeight="1" x14ac:dyDescent="0.2">
      <c r="B323" s="3"/>
      <c r="C323" s="3"/>
      <c r="D323" s="3"/>
      <c r="E323" s="3"/>
      <c r="F323" s="3"/>
      <c r="G323" s="3"/>
    </row>
    <row r="324" spans="2:7" ht="12.75" customHeight="1" x14ac:dyDescent="0.2">
      <c r="B324" s="3"/>
      <c r="C324" s="3"/>
      <c r="D324" s="3"/>
      <c r="E324" s="3"/>
      <c r="F324" s="3"/>
      <c r="G324" s="3"/>
    </row>
    <row r="325" spans="2:7" ht="12.75" customHeight="1" x14ac:dyDescent="0.2">
      <c r="B325" s="3"/>
      <c r="C325" s="3"/>
      <c r="D325" s="3"/>
      <c r="E325" s="3"/>
      <c r="F325" s="3"/>
      <c r="G325" s="3"/>
    </row>
    <row r="326" spans="2:7" ht="12.75" customHeight="1" x14ac:dyDescent="0.2">
      <c r="B326" s="3"/>
      <c r="C326" s="3"/>
      <c r="D326" s="3"/>
      <c r="E326" s="3"/>
      <c r="F326" s="3"/>
      <c r="G326" s="3"/>
    </row>
    <row r="327" spans="2:7" ht="12.75" customHeight="1" x14ac:dyDescent="0.2">
      <c r="B327" s="3"/>
      <c r="C327" s="3"/>
      <c r="D327" s="3"/>
      <c r="E327" s="3"/>
      <c r="F327" s="3"/>
      <c r="G327" s="3"/>
    </row>
    <row r="328" spans="2:7" ht="12.75" customHeight="1" x14ac:dyDescent="0.2">
      <c r="B328" s="3"/>
      <c r="C328" s="3"/>
      <c r="D328" s="3"/>
      <c r="E328" s="3"/>
      <c r="F328" s="3"/>
      <c r="G328" s="3"/>
    </row>
    <row r="329" spans="2:7" ht="12.75" customHeight="1" x14ac:dyDescent="0.2">
      <c r="B329" s="3"/>
      <c r="C329" s="3"/>
      <c r="D329" s="3"/>
      <c r="E329" s="3"/>
      <c r="F329" s="3"/>
      <c r="G329" s="3"/>
    </row>
    <row r="330" spans="2:7" ht="12.75" customHeight="1" x14ac:dyDescent="0.2">
      <c r="B330" s="3"/>
      <c r="C330" s="3"/>
      <c r="D330" s="3"/>
      <c r="E330" s="3"/>
      <c r="F330" s="3"/>
      <c r="G330" s="3"/>
    </row>
    <row r="331" spans="2:7" ht="12.75" customHeight="1" x14ac:dyDescent="0.2">
      <c r="B331" s="3"/>
      <c r="C331" s="3"/>
      <c r="D331" s="3"/>
      <c r="E331" s="3"/>
      <c r="F331" s="3"/>
      <c r="G331" s="3"/>
    </row>
    <row r="332" spans="2:7" ht="12.75" customHeight="1" x14ac:dyDescent="0.2">
      <c r="B332" s="3"/>
      <c r="C332" s="3"/>
      <c r="D332" s="3"/>
      <c r="E332" s="3"/>
      <c r="F332" s="3"/>
      <c r="G332" s="3"/>
    </row>
    <row r="333" spans="2:7" ht="12.75" customHeight="1" x14ac:dyDescent="0.2">
      <c r="B333" s="3"/>
      <c r="C333" s="3"/>
      <c r="D333" s="3"/>
      <c r="E333" s="3"/>
      <c r="F333" s="3"/>
      <c r="G333" s="3"/>
    </row>
    <row r="334" spans="2:7" ht="12.75" customHeight="1" x14ac:dyDescent="0.2">
      <c r="B334" s="3"/>
      <c r="C334" s="3"/>
      <c r="D334" s="3"/>
      <c r="E334" s="3"/>
      <c r="F334" s="3"/>
      <c r="G334" s="3"/>
    </row>
    <row r="335" spans="2:7" ht="12.75" customHeight="1" x14ac:dyDescent="0.2">
      <c r="B335" s="3"/>
      <c r="C335" s="3"/>
      <c r="D335" s="3"/>
      <c r="E335" s="3"/>
      <c r="F335" s="3"/>
      <c r="G335" s="3"/>
    </row>
    <row r="336" spans="2:7" ht="12.75" customHeight="1" x14ac:dyDescent="0.2">
      <c r="B336" s="3"/>
      <c r="C336" s="3"/>
      <c r="D336" s="3"/>
      <c r="E336" s="3"/>
      <c r="F336" s="3"/>
      <c r="G336" s="3"/>
    </row>
    <row r="337" spans="2:7" ht="12.75" customHeight="1" x14ac:dyDescent="0.2">
      <c r="B337" s="3"/>
      <c r="C337" s="3"/>
      <c r="D337" s="3"/>
      <c r="E337" s="3"/>
      <c r="F337" s="3"/>
      <c r="G337" s="3"/>
    </row>
    <row r="338" spans="2:7" ht="12.75" customHeight="1" x14ac:dyDescent="0.2">
      <c r="B338" s="3"/>
      <c r="C338" s="3"/>
      <c r="D338" s="3"/>
      <c r="E338" s="3"/>
      <c r="F338" s="3"/>
      <c r="G338" s="3"/>
    </row>
    <row r="339" spans="2:7" ht="12.75" customHeight="1" x14ac:dyDescent="0.2">
      <c r="B339" s="3"/>
      <c r="C339" s="3"/>
      <c r="D339" s="3"/>
      <c r="E339" s="3"/>
      <c r="F339" s="3"/>
      <c r="G339" s="3"/>
    </row>
    <row r="340" spans="2:7" ht="12.75" customHeight="1" x14ac:dyDescent="0.2">
      <c r="B340" s="3"/>
      <c r="C340" s="3"/>
      <c r="D340" s="3"/>
      <c r="E340" s="3"/>
      <c r="F340" s="3"/>
      <c r="G340" s="3"/>
    </row>
    <row r="341" spans="2:7" ht="12.75" customHeight="1" x14ac:dyDescent="0.2">
      <c r="B341" s="3"/>
      <c r="C341" s="3"/>
      <c r="D341" s="3"/>
      <c r="E341" s="3"/>
      <c r="F341" s="3"/>
      <c r="G341" s="3"/>
    </row>
    <row r="342" spans="2:7" ht="12.75" customHeight="1" x14ac:dyDescent="0.2">
      <c r="B342" s="3"/>
      <c r="C342" s="3"/>
      <c r="D342" s="3"/>
      <c r="E342" s="3"/>
      <c r="F342" s="3"/>
      <c r="G342" s="3"/>
    </row>
    <row r="343" spans="2:7" ht="12.75" customHeight="1" x14ac:dyDescent="0.2">
      <c r="B343" s="3"/>
      <c r="C343" s="3"/>
      <c r="D343" s="3"/>
      <c r="E343" s="3"/>
      <c r="F343" s="3"/>
      <c r="G343" s="3"/>
    </row>
    <row r="344" spans="2:7" ht="12.75" customHeight="1" x14ac:dyDescent="0.2">
      <c r="B344" s="3"/>
      <c r="C344" s="3"/>
      <c r="D344" s="3"/>
      <c r="E344" s="3"/>
      <c r="F344" s="3"/>
      <c r="G344" s="3"/>
    </row>
    <row r="345" spans="2:7" ht="12.75" customHeight="1" x14ac:dyDescent="0.2">
      <c r="B345" s="3"/>
      <c r="C345" s="3"/>
      <c r="D345" s="3"/>
      <c r="E345" s="3"/>
      <c r="F345" s="3"/>
      <c r="G345" s="3"/>
    </row>
    <row r="346" spans="2:7" ht="12.75" customHeight="1" x14ac:dyDescent="0.2">
      <c r="B346" s="3"/>
      <c r="C346" s="3"/>
      <c r="D346" s="3"/>
      <c r="E346" s="3"/>
      <c r="F346" s="3"/>
      <c r="G346" s="3"/>
    </row>
    <row r="347" spans="2:7" ht="12.75" customHeight="1" x14ac:dyDescent="0.2">
      <c r="B347" s="3"/>
      <c r="C347" s="3"/>
      <c r="D347" s="3"/>
      <c r="E347" s="3"/>
      <c r="F347" s="3"/>
      <c r="G347" s="3"/>
    </row>
    <row r="348" spans="2:7" ht="12.75" customHeight="1" x14ac:dyDescent="0.2">
      <c r="B348" s="3"/>
      <c r="C348" s="3"/>
      <c r="D348" s="3"/>
      <c r="E348" s="3"/>
      <c r="F348" s="3"/>
      <c r="G348" s="3"/>
    </row>
    <row r="349" spans="2:7" ht="12.75" customHeight="1" x14ac:dyDescent="0.2">
      <c r="B349" s="3"/>
      <c r="C349" s="3"/>
      <c r="D349" s="3"/>
      <c r="E349" s="3"/>
      <c r="F349" s="3"/>
      <c r="G349" s="3"/>
    </row>
    <row r="350" spans="2:7" ht="12.75" customHeight="1" x14ac:dyDescent="0.2">
      <c r="B350" s="3"/>
      <c r="C350" s="3"/>
      <c r="D350" s="3"/>
      <c r="E350" s="3"/>
      <c r="F350" s="3"/>
      <c r="G350" s="3"/>
    </row>
    <row r="351" spans="2:7" ht="12.75" customHeight="1" x14ac:dyDescent="0.2">
      <c r="B351" s="3"/>
      <c r="C351" s="3"/>
      <c r="D351" s="3"/>
      <c r="E351" s="3"/>
      <c r="F351" s="3"/>
      <c r="G351" s="3"/>
    </row>
    <row r="352" spans="2:7" ht="12.75" customHeight="1" x14ac:dyDescent="0.2">
      <c r="B352" s="3"/>
      <c r="C352" s="3"/>
      <c r="D352" s="3"/>
      <c r="E352" s="3"/>
      <c r="F352" s="3"/>
      <c r="G352" s="3"/>
    </row>
    <row r="353" spans="2:7" ht="12.75" customHeight="1" x14ac:dyDescent="0.2">
      <c r="B353" s="3"/>
      <c r="C353" s="3"/>
      <c r="D353" s="3"/>
      <c r="E353" s="3"/>
      <c r="F353" s="3"/>
      <c r="G353" s="3"/>
    </row>
    <row r="354" spans="2:7" ht="12.75" customHeight="1" x14ac:dyDescent="0.2">
      <c r="B354" s="3"/>
      <c r="C354" s="3"/>
      <c r="D354" s="3"/>
      <c r="E354" s="3"/>
      <c r="F354" s="3"/>
      <c r="G354" s="3"/>
    </row>
    <row r="355" spans="2:7" ht="12.75" customHeight="1" x14ac:dyDescent="0.2">
      <c r="B355" s="3"/>
      <c r="C355" s="3"/>
      <c r="D355" s="3"/>
      <c r="E355" s="3"/>
      <c r="F355" s="3"/>
      <c r="G355" s="3"/>
    </row>
    <row r="356" spans="2:7" ht="12.75" customHeight="1" x14ac:dyDescent="0.2">
      <c r="B356" s="3"/>
      <c r="C356" s="3"/>
      <c r="D356" s="3"/>
      <c r="E356" s="3"/>
      <c r="F356" s="3"/>
      <c r="G356" s="3"/>
    </row>
    <row r="357" spans="2:7" ht="12.75" customHeight="1" x14ac:dyDescent="0.2">
      <c r="B357" s="3"/>
      <c r="C357" s="3"/>
      <c r="D357" s="3"/>
      <c r="E357" s="3"/>
      <c r="F357" s="3"/>
      <c r="G357" s="3"/>
    </row>
    <row r="358" spans="2:7" ht="12.75" customHeight="1" x14ac:dyDescent="0.2">
      <c r="B358" s="3"/>
      <c r="C358" s="3"/>
      <c r="D358" s="3"/>
      <c r="E358" s="3"/>
      <c r="F358" s="3"/>
      <c r="G358" s="3"/>
    </row>
    <row r="359" spans="2:7" ht="12.75" customHeight="1" x14ac:dyDescent="0.2">
      <c r="B359" s="3"/>
      <c r="C359" s="3"/>
      <c r="D359" s="3"/>
      <c r="E359" s="3"/>
      <c r="F359" s="3"/>
      <c r="G359" s="3"/>
    </row>
    <row r="360" spans="2:7" ht="12.75" customHeight="1" x14ac:dyDescent="0.2">
      <c r="B360" s="3"/>
      <c r="C360" s="3"/>
      <c r="D360" s="3"/>
      <c r="E360" s="3"/>
      <c r="F360" s="3"/>
      <c r="G360" s="3"/>
    </row>
    <row r="361" spans="2:7" ht="12.75" customHeight="1" x14ac:dyDescent="0.2">
      <c r="B361" s="3"/>
      <c r="C361" s="3"/>
      <c r="D361" s="3"/>
      <c r="E361" s="3"/>
      <c r="F361" s="3"/>
      <c r="G361" s="3"/>
    </row>
    <row r="362" spans="2:7" ht="12.75" customHeight="1" x14ac:dyDescent="0.2">
      <c r="B362" s="3"/>
      <c r="C362" s="3"/>
      <c r="D362" s="3"/>
      <c r="E362" s="3"/>
      <c r="F362" s="3"/>
      <c r="G362" s="3"/>
    </row>
    <row r="363" spans="2:7" ht="12.75" customHeight="1" x14ac:dyDescent="0.2">
      <c r="B363" s="3"/>
      <c r="C363" s="3"/>
      <c r="D363" s="3"/>
      <c r="E363" s="3"/>
      <c r="F363" s="3"/>
      <c r="G363" s="3"/>
    </row>
    <row r="364" spans="2:7" ht="12.75" customHeight="1" x14ac:dyDescent="0.2">
      <c r="B364" s="3"/>
      <c r="C364" s="3"/>
      <c r="D364" s="3"/>
      <c r="E364" s="3"/>
      <c r="F364" s="3"/>
      <c r="G364" s="3"/>
    </row>
    <row r="365" spans="2:7" ht="12.75" customHeight="1" x14ac:dyDescent="0.2">
      <c r="B365" s="3"/>
      <c r="C365" s="3"/>
      <c r="D365" s="3"/>
      <c r="E365" s="3"/>
      <c r="F365" s="3"/>
      <c r="G365" s="3"/>
    </row>
    <row r="366" spans="2:7" ht="12.75" customHeight="1" x14ac:dyDescent="0.2">
      <c r="B366" s="3"/>
      <c r="C366" s="3"/>
      <c r="D366" s="3"/>
      <c r="E366" s="3"/>
      <c r="F366" s="3"/>
      <c r="G366" s="3"/>
    </row>
    <row r="367" spans="2:7" ht="12.75" customHeight="1" x14ac:dyDescent="0.2">
      <c r="B367" s="3"/>
      <c r="C367" s="3"/>
      <c r="D367" s="3"/>
      <c r="E367" s="3"/>
      <c r="F367" s="3"/>
      <c r="G367" s="3"/>
    </row>
    <row r="368" spans="2:7" ht="12.75" customHeight="1" x14ac:dyDescent="0.2">
      <c r="B368" s="3"/>
      <c r="C368" s="3"/>
      <c r="D368" s="3"/>
      <c r="E368" s="3"/>
      <c r="F368" s="3"/>
      <c r="G368" s="3"/>
    </row>
    <row r="369" spans="2:7" ht="12.75" customHeight="1" x14ac:dyDescent="0.2">
      <c r="B369" s="3"/>
      <c r="C369" s="3"/>
      <c r="D369" s="3"/>
      <c r="E369" s="3"/>
      <c r="F369" s="3"/>
      <c r="G369" s="3"/>
    </row>
    <row r="370" spans="2:7" ht="12.75" customHeight="1" x14ac:dyDescent="0.2">
      <c r="B370" s="3"/>
      <c r="C370" s="3"/>
      <c r="D370" s="3"/>
      <c r="E370" s="3"/>
      <c r="F370" s="3"/>
      <c r="G370" s="3"/>
    </row>
    <row r="371" spans="2:7" ht="12.75" customHeight="1" x14ac:dyDescent="0.2">
      <c r="B371" s="3"/>
      <c r="C371" s="3"/>
      <c r="D371" s="3"/>
      <c r="E371" s="3"/>
      <c r="F371" s="3"/>
      <c r="G371" s="3"/>
    </row>
    <row r="372" spans="2:7" ht="12.75" customHeight="1" x14ac:dyDescent="0.2">
      <c r="B372" s="3"/>
      <c r="C372" s="3"/>
      <c r="D372" s="3"/>
      <c r="E372" s="3"/>
      <c r="F372" s="3"/>
      <c r="G372" s="3"/>
    </row>
    <row r="373" spans="2:7" ht="12.75" customHeight="1" x14ac:dyDescent="0.2">
      <c r="B373" s="3"/>
      <c r="C373" s="3"/>
      <c r="D373" s="3"/>
      <c r="E373" s="3"/>
      <c r="F373" s="3"/>
      <c r="G373" s="3"/>
    </row>
    <row r="374" spans="2:7" ht="12.75" customHeight="1" x14ac:dyDescent="0.2">
      <c r="B374" s="3"/>
      <c r="C374" s="3"/>
      <c r="D374" s="3"/>
      <c r="E374" s="3"/>
      <c r="F374" s="3"/>
      <c r="G374" s="3"/>
    </row>
    <row r="375" spans="2:7" ht="12.75" customHeight="1" x14ac:dyDescent="0.2">
      <c r="B375" s="3"/>
      <c r="C375" s="3"/>
      <c r="D375" s="3"/>
      <c r="E375" s="3"/>
      <c r="F375" s="3"/>
      <c r="G375" s="3"/>
    </row>
    <row r="376" spans="2:7" ht="12.75" customHeight="1" x14ac:dyDescent="0.2">
      <c r="B376" s="3"/>
      <c r="C376" s="3"/>
      <c r="D376" s="3"/>
      <c r="E376" s="3"/>
      <c r="F376" s="3"/>
      <c r="G376" s="3"/>
    </row>
    <row r="377" spans="2:7" ht="12.75" customHeight="1" x14ac:dyDescent="0.2">
      <c r="B377" s="3"/>
      <c r="C377" s="3"/>
      <c r="D377" s="3"/>
      <c r="E377" s="3"/>
      <c r="F377" s="3"/>
      <c r="G377" s="3"/>
    </row>
    <row r="378" spans="2:7" ht="12.75" customHeight="1" x14ac:dyDescent="0.2">
      <c r="B378" s="3"/>
      <c r="C378" s="3"/>
      <c r="D378" s="3"/>
      <c r="E378" s="3"/>
      <c r="F378" s="3"/>
      <c r="G378" s="3"/>
    </row>
    <row r="379" spans="2:7" ht="12.75" customHeight="1" x14ac:dyDescent="0.2">
      <c r="B379" s="3"/>
      <c r="C379" s="3"/>
      <c r="D379" s="3"/>
      <c r="E379" s="3"/>
      <c r="F379" s="3"/>
      <c r="G379" s="3"/>
    </row>
    <row r="380" spans="2:7" ht="12.75" customHeight="1" x14ac:dyDescent="0.2">
      <c r="B380" s="3"/>
      <c r="C380" s="3"/>
      <c r="D380" s="3"/>
      <c r="E380" s="3"/>
      <c r="F380" s="3"/>
      <c r="G380" s="3"/>
    </row>
    <row r="381" spans="2:7" ht="12.75" customHeight="1" x14ac:dyDescent="0.2">
      <c r="B381" s="3"/>
      <c r="C381" s="3"/>
      <c r="D381" s="3"/>
      <c r="E381" s="3"/>
      <c r="F381" s="3"/>
      <c r="G381" s="3"/>
    </row>
    <row r="382" spans="2:7" ht="12.75" customHeight="1" x14ac:dyDescent="0.2">
      <c r="B382" s="3"/>
      <c r="C382" s="3"/>
      <c r="D382" s="3"/>
      <c r="E382" s="3"/>
      <c r="F382" s="3"/>
      <c r="G382" s="3"/>
    </row>
    <row r="383" spans="2:7" ht="12.75" customHeight="1" x14ac:dyDescent="0.2">
      <c r="B383" s="3"/>
      <c r="C383" s="3"/>
      <c r="D383" s="3"/>
      <c r="E383" s="3"/>
      <c r="F383" s="3"/>
      <c r="G383" s="3"/>
    </row>
    <row r="384" spans="2:7" ht="12.75" customHeight="1" x14ac:dyDescent="0.2">
      <c r="B384" s="3"/>
      <c r="C384" s="3"/>
      <c r="D384" s="3"/>
      <c r="E384" s="3"/>
      <c r="F384" s="3"/>
      <c r="G384" s="3"/>
    </row>
    <row r="385" spans="2:7" ht="12.75" customHeight="1" x14ac:dyDescent="0.2">
      <c r="B385" s="3"/>
      <c r="C385" s="3"/>
      <c r="D385" s="3"/>
      <c r="E385" s="3"/>
      <c r="F385" s="3"/>
      <c r="G385" s="3"/>
    </row>
    <row r="386" spans="2:7" ht="12.75" customHeight="1" x14ac:dyDescent="0.2">
      <c r="B386" s="3"/>
      <c r="C386" s="3"/>
      <c r="D386" s="3"/>
      <c r="E386" s="3"/>
      <c r="F386" s="3"/>
      <c r="G386" s="3"/>
    </row>
    <row r="387" spans="2:7" ht="12.75" customHeight="1" x14ac:dyDescent="0.2">
      <c r="B387" s="3"/>
      <c r="C387" s="3"/>
      <c r="D387" s="3"/>
      <c r="E387" s="3"/>
      <c r="F387" s="3"/>
      <c r="G387" s="3"/>
    </row>
    <row r="388" spans="2:7" ht="12.75" customHeight="1" x14ac:dyDescent="0.2">
      <c r="B388" s="3"/>
      <c r="C388" s="3"/>
      <c r="D388" s="3"/>
      <c r="E388" s="3"/>
      <c r="F388" s="3"/>
      <c r="G388" s="3"/>
    </row>
    <row r="389" spans="2:7" ht="12.75" customHeight="1" x14ac:dyDescent="0.2">
      <c r="B389" s="3"/>
      <c r="C389" s="3"/>
      <c r="D389" s="3"/>
      <c r="E389" s="3"/>
      <c r="F389" s="3"/>
      <c r="G389" s="3"/>
    </row>
    <row r="390" spans="2:7" ht="12.75" customHeight="1" x14ac:dyDescent="0.2">
      <c r="B390" s="3"/>
      <c r="C390" s="3"/>
      <c r="D390" s="3"/>
      <c r="E390" s="3"/>
      <c r="F390" s="3"/>
      <c r="G390" s="3"/>
    </row>
    <row r="391" spans="2:7" ht="12.75" customHeight="1" x14ac:dyDescent="0.2">
      <c r="B391" s="3"/>
      <c r="C391" s="3"/>
      <c r="D391" s="3"/>
      <c r="E391" s="3"/>
      <c r="F391" s="3"/>
      <c r="G391" s="3"/>
    </row>
    <row r="392" spans="2:7" ht="12.75" customHeight="1" x14ac:dyDescent="0.2">
      <c r="B392" s="3"/>
      <c r="C392" s="3"/>
      <c r="D392" s="3"/>
      <c r="E392" s="3"/>
      <c r="F392" s="3"/>
      <c r="G392" s="3"/>
    </row>
    <row r="393" spans="2:7" ht="12.75" customHeight="1" x14ac:dyDescent="0.2">
      <c r="B393" s="3"/>
      <c r="C393" s="3"/>
      <c r="D393" s="3"/>
      <c r="E393" s="3"/>
      <c r="F393" s="3"/>
      <c r="G393" s="3"/>
    </row>
    <row r="394" spans="2:7" ht="12.75" customHeight="1" x14ac:dyDescent="0.2">
      <c r="B394" s="3"/>
      <c r="C394" s="3"/>
      <c r="D394" s="3"/>
      <c r="E394" s="3"/>
      <c r="F394" s="3"/>
      <c r="G394" s="3"/>
    </row>
    <row r="395" spans="2:7" ht="12.75" customHeight="1" x14ac:dyDescent="0.2">
      <c r="B395" s="3"/>
      <c r="C395" s="3"/>
      <c r="D395" s="3"/>
      <c r="E395" s="3"/>
      <c r="F395" s="3"/>
      <c r="G395" s="3"/>
    </row>
    <row r="396" spans="2:7" ht="12.75" customHeight="1" x14ac:dyDescent="0.2">
      <c r="B396" s="3"/>
      <c r="C396" s="3"/>
      <c r="D396" s="3"/>
      <c r="E396" s="3"/>
      <c r="F396" s="3"/>
      <c r="G396" s="3"/>
    </row>
    <row r="397" spans="2:7" ht="12.75" customHeight="1" x14ac:dyDescent="0.2">
      <c r="B397" s="3"/>
      <c r="C397" s="3"/>
      <c r="D397" s="3"/>
      <c r="E397" s="3"/>
      <c r="F397" s="3"/>
      <c r="G397" s="3"/>
    </row>
    <row r="398" spans="2:7" ht="12.75" customHeight="1" x14ac:dyDescent="0.2">
      <c r="B398" s="3"/>
      <c r="C398" s="3"/>
      <c r="D398" s="3"/>
      <c r="E398" s="3"/>
      <c r="F398" s="3"/>
      <c r="G398" s="3"/>
    </row>
    <row r="399" spans="2:7" ht="12.75" customHeight="1" x14ac:dyDescent="0.2">
      <c r="B399" s="3"/>
      <c r="C399" s="3"/>
      <c r="D399" s="3"/>
      <c r="E399" s="3"/>
      <c r="F399" s="3"/>
      <c r="G399" s="3"/>
    </row>
    <row r="400" spans="2:7" ht="12.75" customHeight="1" x14ac:dyDescent="0.2">
      <c r="B400" s="3"/>
      <c r="C400" s="3"/>
      <c r="D400" s="3"/>
      <c r="E400" s="3"/>
      <c r="F400" s="3"/>
      <c r="G400" s="3"/>
    </row>
    <row r="401" spans="2:7" ht="12.75" customHeight="1" x14ac:dyDescent="0.2">
      <c r="B401" s="3"/>
      <c r="C401" s="3"/>
      <c r="D401" s="3"/>
      <c r="E401" s="3"/>
      <c r="F401" s="3"/>
      <c r="G401" s="3"/>
    </row>
    <row r="402" spans="2:7" ht="12.75" customHeight="1" x14ac:dyDescent="0.2">
      <c r="B402" s="3"/>
      <c r="C402" s="3"/>
      <c r="D402" s="3"/>
      <c r="E402" s="3"/>
      <c r="F402" s="3"/>
      <c r="G402" s="3"/>
    </row>
    <row r="403" spans="2:7" ht="12.75" customHeight="1" x14ac:dyDescent="0.2">
      <c r="B403" s="3"/>
      <c r="C403" s="3"/>
      <c r="D403" s="3"/>
      <c r="E403" s="3"/>
      <c r="F403" s="3"/>
      <c r="G403" s="3"/>
    </row>
    <row r="404" spans="2:7" ht="12.75" customHeight="1" x14ac:dyDescent="0.2">
      <c r="B404" s="3"/>
      <c r="C404" s="3"/>
      <c r="D404" s="3"/>
      <c r="E404" s="3"/>
      <c r="F404" s="3"/>
      <c r="G404" s="3"/>
    </row>
    <row r="405" spans="2:7" ht="12.75" customHeight="1" x14ac:dyDescent="0.2">
      <c r="B405" s="3"/>
      <c r="C405" s="3"/>
      <c r="D405" s="3"/>
      <c r="E405" s="3"/>
      <c r="F405" s="3"/>
      <c r="G405" s="3"/>
    </row>
    <row r="406" spans="2:7" ht="12.75" customHeight="1" x14ac:dyDescent="0.2">
      <c r="B406" s="3"/>
      <c r="C406" s="3"/>
      <c r="D406" s="3"/>
      <c r="E406" s="3"/>
      <c r="F406" s="3"/>
      <c r="G406" s="3"/>
    </row>
    <row r="407" spans="2:7" ht="12.75" customHeight="1" x14ac:dyDescent="0.2">
      <c r="B407" s="3"/>
      <c r="C407" s="3"/>
      <c r="D407" s="3"/>
      <c r="E407" s="3"/>
      <c r="F407" s="3"/>
      <c r="G407" s="3"/>
    </row>
    <row r="408" spans="2:7" ht="12.75" customHeight="1" x14ac:dyDescent="0.2">
      <c r="B408" s="3"/>
      <c r="C408" s="3"/>
      <c r="D408" s="3"/>
      <c r="E408" s="3"/>
      <c r="F408" s="3"/>
      <c r="G408" s="3"/>
    </row>
    <row r="409" spans="2:7" ht="12.75" customHeight="1" x14ac:dyDescent="0.2">
      <c r="B409" s="3"/>
      <c r="C409" s="3"/>
      <c r="D409" s="3"/>
      <c r="E409" s="3"/>
      <c r="F409" s="3"/>
      <c r="G409" s="3"/>
    </row>
    <row r="410" spans="2:7" ht="12.75" customHeight="1" x14ac:dyDescent="0.2">
      <c r="B410" s="3"/>
      <c r="C410" s="3"/>
      <c r="D410" s="3"/>
      <c r="E410" s="3"/>
      <c r="F410" s="3"/>
      <c r="G410" s="3"/>
    </row>
    <row r="411" spans="2:7" ht="12.75" customHeight="1" x14ac:dyDescent="0.2">
      <c r="B411" s="3"/>
      <c r="C411" s="3"/>
      <c r="D411" s="3"/>
      <c r="E411" s="3"/>
      <c r="F411" s="3"/>
      <c r="G411" s="3"/>
    </row>
    <row r="412" spans="2:7" ht="12.75" customHeight="1" x14ac:dyDescent="0.2">
      <c r="B412" s="3"/>
      <c r="C412" s="3"/>
      <c r="D412" s="3"/>
      <c r="E412" s="3"/>
      <c r="F412" s="3"/>
      <c r="G412" s="3"/>
    </row>
    <row r="413" spans="2:7" ht="12.75" customHeight="1" x14ac:dyDescent="0.2">
      <c r="B413" s="3"/>
      <c r="C413" s="3"/>
      <c r="D413" s="3"/>
      <c r="E413" s="3"/>
      <c r="F413" s="3"/>
      <c r="G413" s="3"/>
    </row>
    <row r="414" spans="2:7" ht="12.75" customHeight="1" x14ac:dyDescent="0.2">
      <c r="B414" s="3"/>
      <c r="C414" s="3"/>
      <c r="D414" s="3"/>
      <c r="E414" s="3"/>
      <c r="F414" s="3"/>
      <c r="G414" s="3"/>
    </row>
    <row r="415" spans="2:7" ht="12.75" customHeight="1" x14ac:dyDescent="0.2">
      <c r="B415" s="3"/>
      <c r="C415" s="3"/>
      <c r="D415" s="3"/>
      <c r="E415" s="3"/>
      <c r="F415" s="3"/>
      <c r="G415" s="3"/>
    </row>
    <row r="416" spans="2:7" ht="12.75" customHeight="1" x14ac:dyDescent="0.2">
      <c r="B416" s="3"/>
      <c r="C416" s="3"/>
      <c r="D416" s="3"/>
      <c r="E416" s="3"/>
      <c r="F416" s="3"/>
      <c r="G416" s="3"/>
    </row>
    <row r="417" spans="2:7" ht="12.75" customHeight="1" x14ac:dyDescent="0.2">
      <c r="B417" s="3"/>
      <c r="C417" s="3"/>
      <c r="D417" s="3"/>
      <c r="E417" s="3"/>
      <c r="F417" s="3"/>
      <c r="G417" s="3"/>
    </row>
    <row r="418" spans="2:7" ht="12.75" customHeight="1" x14ac:dyDescent="0.2">
      <c r="B418" s="3"/>
      <c r="C418" s="3"/>
      <c r="D418" s="3"/>
      <c r="E418" s="3"/>
      <c r="F418" s="3"/>
      <c r="G418" s="3"/>
    </row>
    <row r="419" spans="2:7" ht="12.75" customHeight="1" x14ac:dyDescent="0.2">
      <c r="B419" s="3"/>
      <c r="C419" s="3"/>
      <c r="D419" s="3"/>
      <c r="E419" s="3"/>
      <c r="F419" s="3"/>
      <c r="G419" s="3"/>
    </row>
    <row r="420" spans="2:7" ht="12.75" customHeight="1" x14ac:dyDescent="0.2">
      <c r="B420" s="3"/>
      <c r="C420" s="3"/>
      <c r="D420" s="3"/>
      <c r="E420" s="3"/>
      <c r="F420" s="3"/>
      <c r="G420" s="3"/>
    </row>
    <row r="421" spans="2:7" ht="12.75" customHeight="1" x14ac:dyDescent="0.2">
      <c r="B421" s="3"/>
      <c r="C421" s="3"/>
      <c r="D421" s="3"/>
      <c r="E421" s="3"/>
      <c r="F421" s="3"/>
      <c r="G421" s="3"/>
    </row>
    <row r="422" spans="2:7" ht="12.75" customHeight="1" x14ac:dyDescent="0.2">
      <c r="B422" s="3"/>
      <c r="C422" s="3"/>
      <c r="D422" s="3"/>
      <c r="E422" s="3"/>
      <c r="F422" s="3"/>
      <c r="G422" s="3"/>
    </row>
    <row r="423" spans="2:7" ht="12.75" customHeight="1" x14ac:dyDescent="0.2">
      <c r="B423" s="3"/>
      <c r="C423" s="3"/>
      <c r="D423" s="3"/>
      <c r="E423" s="3"/>
      <c r="F423" s="3"/>
      <c r="G423" s="3"/>
    </row>
    <row r="424" spans="2:7" ht="12.75" customHeight="1" x14ac:dyDescent="0.2">
      <c r="B424" s="3"/>
      <c r="C424" s="3"/>
      <c r="D424" s="3"/>
      <c r="E424" s="3"/>
      <c r="F424" s="3"/>
      <c r="G424" s="3"/>
    </row>
    <row r="425" spans="2:7" ht="12.75" customHeight="1" x14ac:dyDescent="0.2">
      <c r="B425" s="3"/>
      <c r="C425" s="3"/>
      <c r="D425" s="3"/>
      <c r="E425" s="3"/>
      <c r="F425" s="3"/>
      <c r="G425" s="3"/>
    </row>
    <row r="426" spans="2:7" ht="12.75" customHeight="1" x14ac:dyDescent="0.2">
      <c r="B426" s="3"/>
      <c r="C426" s="3"/>
      <c r="D426" s="3"/>
      <c r="E426" s="3"/>
      <c r="F426" s="3"/>
      <c r="G426" s="3"/>
    </row>
    <row r="427" spans="2:7" ht="12.75" customHeight="1" x14ac:dyDescent="0.2">
      <c r="B427" s="3"/>
      <c r="C427" s="3"/>
      <c r="D427" s="3"/>
      <c r="E427" s="3"/>
      <c r="F427" s="3"/>
      <c r="G427" s="3"/>
    </row>
    <row r="428" spans="2:7" ht="12.75" customHeight="1" x14ac:dyDescent="0.2">
      <c r="B428" s="3"/>
      <c r="C428" s="3"/>
      <c r="D428" s="3"/>
      <c r="E428" s="3"/>
      <c r="F428" s="3"/>
      <c r="G428" s="3"/>
    </row>
    <row r="429" spans="2:7" ht="12.75" customHeight="1" x14ac:dyDescent="0.2">
      <c r="B429" s="3"/>
      <c r="C429" s="3"/>
      <c r="D429" s="3"/>
      <c r="E429" s="3"/>
      <c r="F429" s="3"/>
      <c r="G429" s="3"/>
    </row>
    <row r="430" spans="2:7" ht="12.75" customHeight="1" x14ac:dyDescent="0.2">
      <c r="B430" s="3"/>
      <c r="C430" s="3"/>
      <c r="D430" s="3"/>
      <c r="E430" s="3"/>
      <c r="F430" s="3"/>
      <c r="G430" s="3"/>
    </row>
    <row r="431" spans="2:7" ht="12.75" customHeight="1" x14ac:dyDescent="0.2">
      <c r="B431" s="3"/>
      <c r="C431" s="3"/>
      <c r="D431" s="3"/>
      <c r="E431" s="3"/>
      <c r="F431" s="3"/>
      <c r="G431" s="3"/>
    </row>
    <row r="432" spans="2:7" ht="12.75" customHeight="1" x14ac:dyDescent="0.2">
      <c r="B432" s="3"/>
      <c r="C432" s="3"/>
      <c r="D432" s="3"/>
      <c r="E432" s="3"/>
      <c r="F432" s="3"/>
      <c r="G432" s="3"/>
    </row>
    <row r="433" spans="2:7" ht="12.75" customHeight="1" x14ac:dyDescent="0.2">
      <c r="B433" s="3"/>
      <c r="C433" s="3"/>
      <c r="D433" s="3"/>
      <c r="E433" s="3"/>
      <c r="F433" s="3"/>
      <c r="G433" s="3"/>
    </row>
    <row r="434" spans="2:7" ht="12.75" customHeight="1" x14ac:dyDescent="0.2">
      <c r="B434" s="3"/>
      <c r="C434" s="3"/>
      <c r="D434" s="3"/>
      <c r="E434" s="3"/>
      <c r="F434" s="3"/>
      <c r="G434" s="3"/>
    </row>
    <row r="435" spans="2:7" ht="12.75" customHeight="1" x14ac:dyDescent="0.2">
      <c r="B435" s="3"/>
      <c r="C435" s="3"/>
      <c r="D435" s="3"/>
      <c r="E435" s="3"/>
      <c r="F435" s="3"/>
      <c r="G435" s="3"/>
    </row>
    <row r="436" spans="2:7" ht="12.75" customHeight="1" x14ac:dyDescent="0.2">
      <c r="B436" s="3"/>
      <c r="C436" s="3"/>
      <c r="D436" s="3"/>
      <c r="E436" s="3"/>
      <c r="F436" s="3"/>
      <c r="G436" s="3"/>
    </row>
    <row r="437" spans="2:7" ht="12.75" customHeight="1" x14ac:dyDescent="0.2">
      <c r="B437" s="3"/>
      <c r="C437" s="3"/>
      <c r="D437" s="3"/>
      <c r="E437" s="3"/>
      <c r="F437" s="3"/>
      <c r="G437" s="3"/>
    </row>
    <row r="438" spans="2:7" ht="12.75" customHeight="1" x14ac:dyDescent="0.2">
      <c r="B438" s="3"/>
      <c r="C438" s="3"/>
      <c r="D438" s="3"/>
      <c r="E438" s="3"/>
      <c r="F438" s="3"/>
      <c r="G438" s="3"/>
    </row>
    <row r="439" spans="2:7" ht="12.75" customHeight="1" x14ac:dyDescent="0.2">
      <c r="B439" s="3"/>
      <c r="C439" s="3"/>
      <c r="D439" s="3"/>
      <c r="E439" s="3"/>
      <c r="F439" s="3"/>
      <c r="G439" s="3"/>
    </row>
    <row r="440" spans="2:7" ht="12.75" customHeight="1" x14ac:dyDescent="0.2">
      <c r="B440" s="3"/>
      <c r="C440" s="3"/>
      <c r="D440" s="3"/>
      <c r="E440" s="3"/>
      <c r="F440" s="3"/>
      <c r="G440" s="3"/>
    </row>
    <row r="441" spans="2:7" ht="12.75" customHeight="1" x14ac:dyDescent="0.2">
      <c r="B441" s="3"/>
      <c r="C441" s="3"/>
      <c r="D441" s="3"/>
      <c r="E441" s="3"/>
      <c r="F441" s="3"/>
      <c r="G441" s="3"/>
    </row>
    <row r="442" spans="2:7" ht="12.75" customHeight="1" x14ac:dyDescent="0.2">
      <c r="B442" s="3"/>
      <c r="C442" s="3"/>
      <c r="D442" s="3"/>
      <c r="E442" s="3"/>
      <c r="F442" s="3"/>
      <c r="G442" s="3"/>
    </row>
    <row r="443" spans="2:7" ht="12.75" customHeight="1" x14ac:dyDescent="0.2">
      <c r="B443" s="3"/>
      <c r="C443" s="3"/>
      <c r="D443" s="3"/>
      <c r="E443" s="3"/>
      <c r="F443" s="3"/>
      <c r="G443" s="3"/>
    </row>
    <row r="444" spans="2:7" ht="12.75" customHeight="1" x14ac:dyDescent="0.2">
      <c r="B444" s="3"/>
      <c r="C444" s="3"/>
      <c r="D444" s="3"/>
      <c r="E444" s="3"/>
      <c r="F444" s="3"/>
      <c r="G444" s="3"/>
    </row>
    <row r="445" spans="2:7" ht="12.75" customHeight="1" x14ac:dyDescent="0.2">
      <c r="B445" s="3"/>
      <c r="C445" s="3"/>
      <c r="D445" s="3"/>
      <c r="E445" s="3"/>
      <c r="F445" s="3"/>
      <c r="G445" s="3"/>
    </row>
    <row r="446" spans="2:7" ht="12.75" customHeight="1" x14ac:dyDescent="0.2">
      <c r="B446" s="3"/>
      <c r="C446" s="3"/>
      <c r="D446" s="3"/>
      <c r="E446" s="3"/>
      <c r="F446" s="3"/>
      <c r="G446" s="3"/>
    </row>
    <row r="447" spans="2:7" ht="12.75" customHeight="1" x14ac:dyDescent="0.2">
      <c r="B447" s="3"/>
      <c r="C447" s="3"/>
      <c r="D447" s="3"/>
      <c r="E447" s="3"/>
      <c r="F447" s="3"/>
      <c r="G447" s="3"/>
    </row>
    <row r="448" spans="2:7" ht="12.75" customHeight="1" x14ac:dyDescent="0.2">
      <c r="B448" s="3"/>
      <c r="C448" s="3"/>
      <c r="D448" s="3"/>
      <c r="E448" s="3"/>
      <c r="F448" s="3"/>
      <c r="G448" s="3"/>
    </row>
    <row r="449" spans="2:7" ht="12.75" customHeight="1" x14ac:dyDescent="0.2">
      <c r="B449" s="3"/>
      <c r="C449" s="3"/>
      <c r="D449" s="3"/>
      <c r="E449" s="3"/>
      <c r="F449" s="3"/>
      <c r="G449" s="3"/>
    </row>
    <row r="450" spans="2:7" ht="12.75" customHeight="1" x14ac:dyDescent="0.2">
      <c r="B450" s="3"/>
      <c r="C450" s="3"/>
      <c r="D450" s="3"/>
      <c r="E450" s="3"/>
      <c r="F450" s="3"/>
      <c r="G450" s="3"/>
    </row>
    <row r="451" spans="2:7" ht="12.75" customHeight="1" x14ac:dyDescent="0.2">
      <c r="B451" s="3"/>
      <c r="C451" s="3"/>
      <c r="D451" s="3"/>
      <c r="E451" s="3"/>
      <c r="F451" s="3"/>
      <c r="G451" s="3"/>
    </row>
    <row r="452" spans="2:7" ht="12.75" customHeight="1" x14ac:dyDescent="0.2">
      <c r="B452" s="3"/>
      <c r="C452" s="3"/>
      <c r="D452" s="3"/>
      <c r="E452" s="3"/>
      <c r="F452" s="3"/>
      <c r="G452" s="3"/>
    </row>
    <row r="453" spans="2:7" ht="12.75" customHeight="1" x14ac:dyDescent="0.2">
      <c r="B453" s="3"/>
      <c r="C453" s="3"/>
      <c r="D453" s="3"/>
      <c r="E453" s="3"/>
      <c r="F453" s="3"/>
      <c r="G453" s="3"/>
    </row>
    <row r="454" spans="2:7" ht="12.75" customHeight="1" x14ac:dyDescent="0.2">
      <c r="B454" s="3"/>
      <c r="C454" s="3"/>
      <c r="D454" s="3"/>
      <c r="E454" s="3"/>
      <c r="F454" s="3"/>
      <c r="G454" s="3"/>
    </row>
    <row r="455" spans="2:7" ht="12.75" customHeight="1" x14ac:dyDescent="0.2">
      <c r="B455" s="3"/>
      <c r="C455" s="3"/>
      <c r="D455" s="3"/>
      <c r="E455" s="3"/>
      <c r="F455" s="3"/>
      <c r="G455" s="3"/>
    </row>
    <row r="456" spans="2:7" ht="12.75" customHeight="1" x14ac:dyDescent="0.2">
      <c r="B456" s="3"/>
      <c r="C456" s="3"/>
      <c r="D456" s="3"/>
      <c r="E456" s="3"/>
      <c r="F456" s="3"/>
      <c r="G456" s="3"/>
    </row>
    <row r="457" spans="2:7" ht="12.75" customHeight="1" x14ac:dyDescent="0.2">
      <c r="B457" s="3"/>
      <c r="C457" s="3"/>
      <c r="D457" s="3"/>
      <c r="E457" s="3"/>
      <c r="F457" s="3"/>
      <c r="G457" s="3"/>
    </row>
    <row r="458" spans="2:7" ht="12.75" customHeight="1" x14ac:dyDescent="0.2">
      <c r="B458" s="3"/>
      <c r="C458" s="3"/>
      <c r="D458" s="3"/>
      <c r="E458" s="3"/>
      <c r="F458" s="3"/>
      <c r="G458" s="3"/>
    </row>
    <row r="459" spans="2:7" ht="12.75" customHeight="1" x14ac:dyDescent="0.2">
      <c r="B459" s="3"/>
      <c r="C459" s="3"/>
      <c r="D459" s="3"/>
      <c r="E459" s="3"/>
      <c r="F459" s="3"/>
      <c r="G459" s="3"/>
    </row>
    <row r="460" spans="2:7" ht="12.75" customHeight="1" x14ac:dyDescent="0.2">
      <c r="B460" s="3"/>
      <c r="C460" s="3"/>
      <c r="D460" s="3"/>
      <c r="E460" s="3"/>
      <c r="F460" s="3"/>
      <c r="G460" s="3"/>
    </row>
    <row r="461" spans="2:7" ht="12.75" customHeight="1" x14ac:dyDescent="0.2">
      <c r="B461" s="3"/>
      <c r="C461" s="3"/>
      <c r="D461" s="3"/>
      <c r="E461" s="3"/>
      <c r="F461" s="3"/>
      <c r="G461" s="3"/>
    </row>
    <row r="462" spans="2:7" ht="12.75" customHeight="1" x14ac:dyDescent="0.2">
      <c r="B462" s="3"/>
      <c r="C462" s="3"/>
      <c r="D462" s="3"/>
      <c r="E462" s="3"/>
      <c r="F462" s="3"/>
      <c r="G462" s="3"/>
    </row>
    <row r="463" spans="2:7" ht="12.75" customHeight="1" x14ac:dyDescent="0.2">
      <c r="B463" s="3"/>
      <c r="C463" s="3"/>
      <c r="D463" s="3"/>
      <c r="E463" s="3"/>
      <c r="F463" s="3"/>
      <c r="G463" s="3"/>
    </row>
    <row r="464" spans="2:7" ht="12.75" customHeight="1" x14ac:dyDescent="0.2">
      <c r="B464" s="3"/>
      <c r="C464" s="3"/>
      <c r="D464" s="3"/>
      <c r="E464" s="3"/>
      <c r="F464" s="3"/>
      <c r="G464" s="3"/>
    </row>
    <row r="465" spans="2:7" ht="12.75" customHeight="1" x14ac:dyDescent="0.2">
      <c r="B465" s="3"/>
      <c r="C465" s="3"/>
      <c r="D465" s="3"/>
      <c r="E465" s="3"/>
      <c r="F465" s="3"/>
      <c r="G465" s="3"/>
    </row>
    <row r="466" spans="2:7" ht="12.75" customHeight="1" x14ac:dyDescent="0.2">
      <c r="B466" s="3"/>
      <c r="C466" s="3"/>
      <c r="D466" s="3"/>
      <c r="E466" s="3"/>
      <c r="F466" s="3"/>
      <c r="G466" s="3"/>
    </row>
    <row r="467" spans="2:7" ht="12.75" customHeight="1" x14ac:dyDescent="0.2">
      <c r="B467" s="3"/>
      <c r="C467" s="3"/>
      <c r="D467" s="3"/>
      <c r="E467" s="3"/>
      <c r="F467" s="3"/>
      <c r="G467" s="3"/>
    </row>
    <row r="468" spans="2:7" ht="12.75" customHeight="1" x14ac:dyDescent="0.2">
      <c r="B468" s="3"/>
      <c r="C468" s="3"/>
      <c r="D468" s="3"/>
      <c r="E468" s="3"/>
      <c r="F468" s="3"/>
      <c r="G468" s="3"/>
    </row>
    <row r="469" spans="2:7" ht="12.75" customHeight="1" x14ac:dyDescent="0.2">
      <c r="B469" s="3"/>
      <c r="C469" s="3"/>
      <c r="D469" s="3"/>
      <c r="E469" s="3"/>
      <c r="F469" s="3"/>
      <c r="G469" s="3"/>
    </row>
    <row r="470" spans="2:7" ht="12.75" customHeight="1" x14ac:dyDescent="0.2">
      <c r="B470" s="3"/>
      <c r="C470" s="3"/>
      <c r="D470" s="3"/>
      <c r="E470" s="3"/>
      <c r="F470" s="3"/>
      <c r="G470" s="3"/>
    </row>
    <row r="471" spans="2:7" ht="12.75" customHeight="1" x14ac:dyDescent="0.2">
      <c r="B471" s="3"/>
      <c r="C471" s="3"/>
      <c r="D471" s="3"/>
      <c r="E471" s="3"/>
      <c r="F471" s="3"/>
      <c r="G471" s="3"/>
    </row>
    <row r="472" spans="2:7" ht="12.75" customHeight="1" x14ac:dyDescent="0.2">
      <c r="B472" s="3"/>
      <c r="C472" s="3"/>
      <c r="D472" s="3"/>
      <c r="E472" s="3"/>
      <c r="F472" s="3"/>
      <c r="G472" s="3"/>
    </row>
    <row r="473" spans="2:7" ht="12.75" customHeight="1" x14ac:dyDescent="0.2">
      <c r="B473" s="3"/>
      <c r="C473" s="3"/>
      <c r="D473" s="3"/>
      <c r="E473" s="3"/>
      <c r="F473" s="3"/>
      <c r="G473" s="3"/>
    </row>
    <row r="474" spans="2:7" ht="12.75" customHeight="1" x14ac:dyDescent="0.2">
      <c r="B474" s="3"/>
      <c r="C474" s="3"/>
      <c r="D474" s="3"/>
      <c r="E474" s="3"/>
      <c r="F474" s="3"/>
      <c r="G474" s="3"/>
    </row>
    <row r="475" spans="2:7" ht="12.75" customHeight="1" x14ac:dyDescent="0.2">
      <c r="B475" s="3"/>
      <c r="C475" s="3"/>
      <c r="D475" s="3"/>
      <c r="E475" s="3"/>
      <c r="F475" s="3"/>
      <c r="G475" s="3"/>
    </row>
    <row r="476" spans="2:7" ht="12.75" customHeight="1" x14ac:dyDescent="0.2">
      <c r="B476" s="3"/>
      <c r="C476" s="3"/>
      <c r="D476" s="3"/>
      <c r="E476" s="3"/>
      <c r="F476" s="3"/>
      <c r="G476" s="3"/>
    </row>
    <row r="477" spans="2:7" ht="12.75" customHeight="1" x14ac:dyDescent="0.2">
      <c r="B477" s="3"/>
      <c r="C477" s="3"/>
      <c r="D477" s="3"/>
      <c r="E477" s="3"/>
      <c r="F477" s="3"/>
      <c r="G477" s="3"/>
    </row>
    <row r="478" spans="2:7" ht="12.75" customHeight="1" x14ac:dyDescent="0.2">
      <c r="B478" s="3"/>
      <c r="C478" s="3"/>
      <c r="D478" s="3"/>
      <c r="E478" s="3"/>
      <c r="F478" s="3"/>
      <c r="G478" s="3"/>
    </row>
    <row r="479" spans="2:7" ht="12.75" customHeight="1" x14ac:dyDescent="0.2">
      <c r="B479" s="3"/>
      <c r="C479" s="3"/>
      <c r="D479" s="3"/>
      <c r="E479" s="3"/>
      <c r="F479" s="3"/>
      <c r="G479" s="3"/>
    </row>
    <row r="480" spans="2:7" ht="12.75" customHeight="1" x14ac:dyDescent="0.2">
      <c r="B480" s="3"/>
      <c r="C480" s="3"/>
      <c r="D480" s="3"/>
      <c r="E480" s="3"/>
      <c r="F480" s="3"/>
      <c r="G480" s="3"/>
    </row>
    <row r="481" spans="2:7" ht="12.75" customHeight="1" x14ac:dyDescent="0.2">
      <c r="B481" s="3"/>
      <c r="C481" s="3"/>
      <c r="D481" s="3"/>
      <c r="E481" s="3"/>
      <c r="F481" s="3"/>
      <c r="G481" s="3"/>
    </row>
    <row r="482" spans="2:7" ht="12.75" customHeight="1" x14ac:dyDescent="0.2">
      <c r="B482" s="3"/>
      <c r="C482" s="3"/>
      <c r="D482" s="3"/>
      <c r="E482" s="3"/>
      <c r="F482" s="3"/>
      <c r="G482" s="3"/>
    </row>
    <row r="483" spans="2:7" ht="12.75" customHeight="1" x14ac:dyDescent="0.2">
      <c r="B483" s="3"/>
      <c r="C483" s="3"/>
      <c r="D483" s="3"/>
      <c r="E483" s="3"/>
      <c r="F483" s="3"/>
      <c r="G483" s="3"/>
    </row>
    <row r="484" spans="2:7" ht="12.75" customHeight="1" x14ac:dyDescent="0.2">
      <c r="B484" s="3"/>
      <c r="C484" s="3"/>
      <c r="D484" s="3"/>
      <c r="E484" s="3"/>
      <c r="F484" s="3"/>
      <c r="G484" s="3"/>
    </row>
    <row r="485" spans="2:7" ht="12.75" customHeight="1" x14ac:dyDescent="0.2">
      <c r="B485" s="3"/>
      <c r="C485" s="3"/>
      <c r="D485" s="3"/>
      <c r="E485" s="3"/>
      <c r="F485" s="3"/>
      <c r="G485" s="3"/>
    </row>
    <row r="486" spans="2:7" ht="12.75" customHeight="1" x14ac:dyDescent="0.2">
      <c r="B486" s="3"/>
      <c r="C486" s="3"/>
      <c r="D486" s="3"/>
      <c r="E486" s="3"/>
      <c r="F486" s="3"/>
      <c r="G486" s="3"/>
    </row>
    <row r="487" spans="2:7" ht="12.75" customHeight="1" x14ac:dyDescent="0.2">
      <c r="B487" s="3"/>
      <c r="C487" s="3"/>
      <c r="D487" s="3"/>
      <c r="E487" s="3"/>
      <c r="F487" s="3"/>
      <c r="G487" s="3"/>
    </row>
    <row r="488" spans="2:7" ht="12.75" customHeight="1" x14ac:dyDescent="0.2">
      <c r="B488" s="3"/>
      <c r="C488" s="3"/>
      <c r="D488" s="3"/>
      <c r="E488" s="3"/>
      <c r="F488" s="3"/>
      <c r="G488" s="3"/>
    </row>
    <row r="489" spans="2:7" ht="12.75" customHeight="1" x14ac:dyDescent="0.2">
      <c r="B489" s="3"/>
      <c r="C489" s="3"/>
      <c r="D489" s="3"/>
      <c r="E489" s="3"/>
      <c r="F489" s="3"/>
      <c r="G489" s="3"/>
    </row>
    <row r="490" spans="2:7" ht="12.75" customHeight="1" x14ac:dyDescent="0.2">
      <c r="B490" s="3"/>
      <c r="C490" s="3"/>
      <c r="D490" s="3"/>
      <c r="E490" s="3"/>
      <c r="F490" s="3"/>
      <c r="G490" s="3"/>
    </row>
    <row r="491" spans="2:7" ht="12.75" customHeight="1" x14ac:dyDescent="0.2">
      <c r="B491" s="3"/>
      <c r="C491" s="3"/>
      <c r="D491" s="3"/>
      <c r="E491" s="3"/>
      <c r="F491" s="3"/>
      <c r="G491" s="3"/>
    </row>
    <row r="492" spans="2:7" ht="12.75" customHeight="1" x14ac:dyDescent="0.2">
      <c r="B492" s="3"/>
      <c r="C492" s="3"/>
      <c r="D492" s="3"/>
      <c r="E492" s="3"/>
      <c r="F492" s="3"/>
      <c r="G492" s="3"/>
    </row>
    <row r="493" spans="2:7" ht="12.75" customHeight="1" x14ac:dyDescent="0.2">
      <c r="B493" s="3"/>
      <c r="C493" s="3"/>
      <c r="D493" s="3"/>
      <c r="E493" s="3"/>
      <c r="F493" s="3"/>
      <c r="G493" s="3"/>
    </row>
    <row r="494" spans="2:7" ht="12.75" customHeight="1" x14ac:dyDescent="0.2">
      <c r="B494" s="3"/>
      <c r="C494" s="3"/>
      <c r="D494" s="3"/>
      <c r="E494" s="3"/>
      <c r="F494" s="3"/>
      <c r="G494" s="3"/>
    </row>
    <row r="495" spans="2:7" ht="12.75" customHeight="1" x14ac:dyDescent="0.2">
      <c r="B495" s="3"/>
      <c r="C495" s="3"/>
      <c r="D495" s="3"/>
      <c r="E495" s="3"/>
      <c r="F495" s="3"/>
      <c r="G495" s="3"/>
    </row>
    <row r="496" spans="2:7" ht="12.75" customHeight="1" x14ac:dyDescent="0.2">
      <c r="B496" s="3"/>
      <c r="C496" s="3"/>
      <c r="D496" s="3"/>
      <c r="E496" s="3"/>
      <c r="F496" s="3"/>
      <c r="G496" s="3"/>
    </row>
    <row r="497" spans="2:7" ht="12.75" customHeight="1" x14ac:dyDescent="0.2">
      <c r="B497" s="3"/>
      <c r="C497" s="3"/>
      <c r="D497" s="3"/>
      <c r="E497" s="3"/>
      <c r="F497" s="3"/>
      <c r="G497" s="3"/>
    </row>
    <row r="498" spans="2:7" ht="12.75" customHeight="1" x14ac:dyDescent="0.2">
      <c r="B498" s="3"/>
      <c r="C498" s="3"/>
      <c r="D498" s="3"/>
      <c r="E498" s="3"/>
      <c r="F498" s="3"/>
      <c r="G498" s="3"/>
    </row>
    <row r="499" spans="2:7" ht="12.75" customHeight="1" x14ac:dyDescent="0.2">
      <c r="B499" s="3"/>
      <c r="C499" s="3"/>
      <c r="D499" s="3"/>
      <c r="E499" s="3"/>
      <c r="F499" s="3"/>
      <c r="G499" s="3"/>
    </row>
    <row r="500" spans="2:7" ht="12.75" customHeight="1" x14ac:dyDescent="0.2">
      <c r="B500" s="3"/>
      <c r="C500" s="3"/>
      <c r="D500" s="3"/>
      <c r="E500" s="3"/>
      <c r="F500" s="3"/>
      <c r="G500" s="3"/>
    </row>
    <row r="501" spans="2:7" ht="12.75" customHeight="1" x14ac:dyDescent="0.2">
      <c r="B501" s="3"/>
      <c r="C501" s="3"/>
      <c r="D501" s="3"/>
      <c r="E501" s="3"/>
      <c r="F501" s="3"/>
      <c r="G501" s="3"/>
    </row>
    <row r="502" spans="2:7" ht="12.75" customHeight="1" x14ac:dyDescent="0.2">
      <c r="B502" s="3"/>
      <c r="C502" s="3"/>
      <c r="D502" s="3"/>
      <c r="E502" s="3"/>
      <c r="F502" s="3"/>
      <c r="G502" s="3"/>
    </row>
    <row r="503" spans="2:7" ht="12.75" customHeight="1" x14ac:dyDescent="0.2">
      <c r="B503" s="3"/>
      <c r="C503" s="3"/>
      <c r="D503" s="3"/>
      <c r="E503" s="3"/>
      <c r="F503" s="3"/>
      <c r="G503" s="3"/>
    </row>
    <row r="504" spans="2:7" ht="12.75" customHeight="1" x14ac:dyDescent="0.2">
      <c r="B504" s="3"/>
      <c r="C504" s="3"/>
      <c r="D504" s="3"/>
      <c r="E504" s="3"/>
      <c r="F504" s="3"/>
      <c r="G504" s="3"/>
    </row>
    <row r="505" spans="2:7" ht="12.75" customHeight="1" x14ac:dyDescent="0.2">
      <c r="B505" s="3"/>
      <c r="C505" s="3"/>
      <c r="D505" s="3"/>
      <c r="E505" s="3"/>
      <c r="F505" s="3"/>
      <c r="G505" s="3"/>
    </row>
    <row r="506" spans="2:7" ht="12.75" customHeight="1" x14ac:dyDescent="0.2">
      <c r="B506" s="3"/>
      <c r="C506" s="3"/>
      <c r="D506" s="3"/>
      <c r="E506" s="3"/>
      <c r="F506" s="3"/>
      <c r="G506" s="3"/>
    </row>
    <row r="507" spans="2:7" ht="12.75" customHeight="1" x14ac:dyDescent="0.2">
      <c r="B507" s="3"/>
      <c r="C507" s="3"/>
      <c r="D507" s="3"/>
      <c r="E507" s="3"/>
      <c r="F507" s="3"/>
      <c r="G507" s="3"/>
    </row>
    <row r="508" spans="2:7" ht="12.75" customHeight="1" x14ac:dyDescent="0.2">
      <c r="B508" s="3"/>
      <c r="C508" s="3"/>
      <c r="D508" s="3"/>
      <c r="E508" s="3"/>
      <c r="F508" s="3"/>
      <c r="G508" s="3"/>
    </row>
    <row r="509" spans="2:7" ht="12.75" customHeight="1" x14ac:dyDescent="0.2">
      <c r="B509" s="3"/>
      <c r="C509" s="3"/>
      <c r="D509" s="3"/>
      <c r="E509" s="3"/>
      <c r="F509" s="3"/>
      <c r="G509" s="3"/>
    </row>
    <row r="510" spans="2:7" ht="12.75" customHeight="1" x14ac:dyDescent="0.2">
      <c r="B510" s="3"/>
      <c r="C510" s="3"/>
      <c r="D510" s="3"/>
      <c r="E510" s="3"/>
      <c r="F510" s="3"/>
      <c r="G510" s="3"/>
    </row>
    <row r="511" spans="2:7" ht="12.75" customHeight="1" x14ac:dyDescent="0.2">
      <c r="B511" s="3"/>
      <c r="C511" s="3"/>
      <c r="D511" s="3"/>
      <c r="E511" s="3"/>
      <c r="F511" s="3"/>
      <c r="G511" s="3"/>
    </row>
    <row r="512" spans="2:7" ht="12.75" customHeight="1" x14ac:dyDescent="0.2">
      <c r="B512" s="3"/>
      <c r="C512" s="3"/>
      <c r="D512" s="3"/>
      <c r="E512" s="3"/>
      <c r="F512" s="3"/>
      <c r="G512" s="3"/>
    </row>
    <row r="513" spans="2:7" ht="12.75" customHeight="1" x14ac:dyDescent="0.2">
      <c r="B513" s="3"/>
      <c r="C513" s="3"/>
      <c r="D513" s="3"/>
      <c r="E513" s="3"/>
      <c r="F513" s="3"/>
      <c r="G513" s="3"/>
    </row>
    <row r="514" spans="2:7" ht="12.75" customHeight="1" x14ac:dyDescent="0.2">
      <c r="B514" s="3"/>
      <c r="C514" s="3"/>
      <c r="D514" s="3"/>
      <c r="E514" s="3"/>
      <c r="F514" s="3"/>
      <c r="G514" s="3"/>
    </row>
    <row r="515" spans="2:7" ht="12.75" customHeight="1" x14ac:dyDescent="0.2">
      <c r="B515" s="3"/>
      <c r="C515" s="3"/>
      <c r="D515" s="3"/>
      <c r="E515" s="3"/>
      <c r="F515" s="3"/>
      <c r="G515" s="3"/>
    </row>
    <row r="516" spans="2:7" ht="12.75" customHeight="1" x14ac:dyDescent="0.2">
      <c r="B516" s="3"/>
      <c r="C516" s="3"/>
      <c r="D516" s="3"/>
      <c r="E516" s="3"/>
      <c r="F516" s="3"/>
      <c r="G516" s="3"/>
    </row>
    <row r="517" spans="2:7" ht="12.75" customHeight="1" x14ac:dyDescent="0.2">
      <c r="B517" s="3"/>
      <c r="C517" s="3"/>
      <c r="D517" s="3"/>
      <c r="E517" s="3"/>
      <c r="F517" s="3"/>
      <c r="G517" s="3"/>
    </row>
    <row r="518" spans="2:7" ht="12.75" customHeight="1" x14ac:dyDescent="0.2">
      <c r="B518" s="3"/>
      <c r="C518" s="3"/>
      <c r="D518" s="3"/>
      <c r="E518" s="3"/>
      <c r="F518" s="3"/>
      <c r="G518" s="3"/>
    </row>
    <row r="519" spans="2:7" ht="12.75" customHeight="1" x14ac:dyDescent="0.2">
      <c r="B519" s="3"/>
      <c r="C519" s="3"/>
      <c r="D519" s="3"/>
      <c r="E519" s="3"/>
      <c r="F519" s="3"/>
      <c r="G519" s="3"/>
    </row>
    <row r="520" spans="2:7" ht="12.75" customHeight="1" x14ac:dyDescent="0.2">
      <c r="B520" s="3"/>
      <c r="C520" s="3"/>
      <c r="D520" s="3"/>
      <c r="E520" s="3"/>
      <c r="F520" s="3"/>
      <c r="G520" s="3"/>
    </row>
    <row r="521" spans="2:7" ht="12.75" customHeight="1" x14ac:dyDescent="0.2">
      <c r="B521" s="3"/>
      <c r="C521" s="3"/>
      <c r="D521" s="3"/>
      <c r="E521" s="3"/>
      <c r="F521" s="3"/>
      <c r="G521" s="3"/>
    </row>
    <row r="522" spans="2:7" ht="12.75" customHeight="1" x14ac:dyDescent="0.2">
      <c r="B522" s="3"/>
      <c r="C522" s="3"/>
      <c r="D522" s="3"/>
      <c r="E522" s="3"/>
      <c r="F522" s="3"/>
      <c r="G522" s="3"/>
    </row>
    <row r="523" spans="2:7" ht="12.75" customHeight="1" x14ac:dyDescent="0.2">
      <c r="B523" s="3"/>
      <c r="C523" s="3"/>
      <c r="D523" s="3"/>
      <c r="E523" s="3"/>
      <c r="F523" s="3"/>
      <c r="G523" s="3"/>
    </row>
    <row r="524" spans="2:7" ht="12.75" customHeight="1" x14ac:dyDescent="0.2">
      <c r="B524" s="3"/>
      <c r="C524" s="3"/>
      <c r="D524" s="3"/>
      <c r="E524" s="3"/>
      <c r="F524" s="3"/>
      <c r="G524" s="3"/>
    </row>
    <row r="525" spans="2:7" ht="12.75" customHeight="1" x14ac:dyDescent="0.2">
      <c r="B525" s="3"/>
      <c r="C525" s="3"/>
      <c r="D525" s="3"/>
      <c r="E525" s="3"/>
      <c r="F525" s="3"/>
      <c r="G525" s="3"/>
    </row>
    <row r="526" spans="2:7" ht="12.75" customHeight="1" x14ac:dyDescent="0.2">
      <c r="B526" s="3"/>
      <c r="C526" s="3"/>
      <c r="D526" s="3"/>
      <c r="E526" s="3"/>
      <c r="F526" s="3"/>
      <c r="G526" s="3"/>
    </row>
    <row r="527" spans="2:7" ht="12.75" customHeight="1" x14ac:dyDescent="0.2">
      <c r="B527" s="3"/>
      <c r="C527" s="3"/>
      <c r="D527" s="3"/>
      <c r="E527" s="3"/>
      <c r="F527" s="3"/>
      <c r="G527" s="3"/>
    </row>
    <row r="528" spans="2:7" ht="12.75" customHeight="1" x14ac:dyDescent="0.2">
      <c r="B528" s="3"/>
      <c r="C528" s="3"/>
      <c r="D528" s="3"/>
      <c r="E528" s="3"/>
      <c r="F528" s="3"/>
      <c r="G528" s="3"/>
    </row>
    <row r="529" spans="2:7" ht="12.75" customHeight="1" x14ac:dyDescent="0.2">
      <c r="B529" s="3"/>
      <c r="C529" s="3"/>
      <c r="D529" s="3"/>
      <c r="E529" s="3"/>
      <c r="F529" s="3"/>
      <c r="G529" s="3"/>
    </row>
    <row r="530" spans="2:7" ht="12.75" customHeight="1" x14ac:dyDescent="0.2">
      <c r="B530" s="3"/>
      <c r="C530" s="3"/>
      <c r="D530" s="3"/>
      <c r="E530" s="3"/>
      <c r="F530" s="3"/>
      <c r="G530" s="3"/>
    </row>
    <row r="531" spans="2:7" ht="12.75" customHeight="1" x14ac:dyDescent="0.2">
      <c r="B531" s="3"/>
      <c r="C531" s="3"/>
      <c r="D531" s="3"/>
      <c r="E531" s="3"/>
      <c r="F531" s="3"/>
      <c r="G531" s="3"/>
    </row>
    <row r="532" spans="2:7" ht="12.75" customHeight="1" x14ac:dyDescent="0.2">
      <c r="B532" s="3"/>
      <c r="C532" s="3"/>
      <c r="D532" s="3"/>
      <c r="E532" s="3"/>
      <c r="F532" s="3"/>
      <c r="G532" s="3"/>
    </row>
    <row r="533" spans="2:7" ht="12.75" customHeight="1" x14ac:dyDescent="0.2">
      <c r="B533" s="3"/>
      <c r="C533" s="3"/>
      <c r="D533" s="3"/>
      <c r="E533" s="3"/>
      <c r="F533" s="3"/>
      <c r="G533" s="3"/>
    </row>
    <row r="534" spans="2:7" ht="12.75" customHeight="1" x14ac:dyDescent="0.2">
      <c r="B534" s="3"/>
      <c r="C534" s="3"/>
      <c r="D534" s="3"/>
      <c r="E534" s="3"/>
      <c r="F534" s="3"/>
      <c r="G534" s="3"/>
    </row>
    <row r="535" spans="2:7" ht="12.75" customHeight="1" x14ac:dyDescent="0.2">
      <c r="B535" s="3"/>
      <c r="C535" s="3"/>
      <c r="D535" s="3"/>
      <c r="E535" s="3"/>
      <c r="F535" s="3"/>
      <c r="G535" s="3"/>
    </row>
    <row r="536" spans="2:7" ht="12.75" customHeight="1" x14ac:dyDescent="0.2">
      <c r="B536" s="3"/>
      <c r="C536" s="3"/>
      <c r="D536" s="3"/>
      <c r="E536" s="3"/>
      <c r="F536" s="3"/>
      <c r="G536" s="3"/>
    </row>
    <row r="537" spans="2:7" ht="12.75" customHeight="1" x14ac:dyDescent="0.2">
      <c r="B537" s="3"/>
      <c r="C537" s="3"/>
      <c r="D537" s="3"/>
      <c r="E537" s="3"/>
      <c r="F537" s="3"/>
      <c r="G537" s="3"/>
    </row>
    <row r="538" spans="2:7" ht="12.75" customHeight="1" x14ac:dyDescent="0.2">
      <c r="B538" s="3"/>
      <c r="C538" s="3"/>
      <c r="D538" s="3"/>
      <c r="E538" s="3"/>
      <c r="F538" s="3"/>
      <c r="G538" s="3"/>
    </row>
    <row r="539" spans="2:7" ht="12.75" customHeight="1" x14ac:dyDescent="0.2">
      <c r="B539" s="3"/>
      <c r="C539" s="3"/>
      <c r="D539" s="3"/>
      <c r="E539" s="3"/>
      <c r="F539" s="3"/>
      <c r="G539" s="3"/>
    </row>
    <row r="540" spans="2:7" ht="12.75" customHeight="1" x14ac:dyDescent="0.2">
      <c r="B540" s="3"/>
      <c r="C540" s="3"/>
      <c r="D540" s="3"/>
      <c r="E540" s="3"/>
      <c r="F540" s="3"/>
      <c r="G540" s="3"/>
    </row>
    <row r="541" spans="2:7" ht="12.75" customHeight="1" x14ac:dyDescent="0.2">
      <c r="B541" s="3"/>
      <c r="C541" s="3"/>
      <c r="D541" s="3"/>
      <c r="E541" s="3"/>
      <c r="F541" s="3"/>
      <c r="G541" s="3"/>
    </row>
    <row r="542" spans="2:7" ht="12.75" customHeight="1" x14ac:dyDescent="0.2">
      <c r="B542" s="3"/>
      <c r="C542" s="3"/>
      <c r="D542" s="3"/>
      <c r="E542" s="3"/>
      <c r="F542" s="3"/>
      <c r="G542" s="3"/>
    </row>
    <row r="543" spans="2:7" ht="12.75" customHeight="1" x14ac:dyDescent="0.2">
      <c r="B543" s="3"/>
      <c r="C543" s="3"/>
      <c r="D543" s="3"/>
      <c r="E543" s="3"/>
      <c r="F543" s="3"/>
      <c r="G543" s="3"/>
    </row>
    <row r="544" spans="2:7" ht="12.75" customHeight="1" x14ac:dyDescent="0.2">
      <c r="B544" s="3"/>
      <c r="C544" s="3"/>
      <c r="D544" s="3"/>
      <c r="E544" s="3"/>
      <c r="F544" s="3"/>
      <c r="G544" s="3"/>
    </row>
    <row r="545" spans="2:7" ht="12.75" customHeight="1" x14ac:dyDescent="0.2">
      <c r="B545" s="3"/>
      <c r="C545" s="3"/>
      <c r="D545" s="3"/>
      <c r="E545" s="3"/>
      <c r="F545" s="3"/>
      <c r="G545" s="3"/>
    </row>
    <row r="546" spans="2:7" ht="12.75" customHeight="1" x14ac:dyDescent="0.2">
      <c r="B546" s="3"/>
      <c r="C546" s="3"/>
      <c r="D546" s="3"/>
      <c r="E546" s="3"/>
      <c r="F546" s="3"/>
      <c r="G546" s="3"/>
    </row>
    <row r="547" spans="2:7" ht="12.75" customHeight="1" x14ac:dyDescent="0.2">
      <c r="B547" s="3"/>
      <c r="C547" s="3"/>
      <c r="D547" s="3"/>
      <c r="E547" s="3"/>
      <c r="F547" s="3"/>
      <c r="G547" s="3"/>
    </row>
    <row r="548" spans="2:7" ht="12.75" customHeight="1" x14ac:dyDescent="0.2">
      <c r="B548" s="3"/>
      <c r="C548" s="3"/>
      <c r="D548" s="3"/>
      <c r="E548" s="3"/>
      <c r="F548" s="3"/>
      <c r="G548" s="3"/>
    </row>
    <row r="549" spans="2:7" ht="12.75" customHeight="1" x14ac:dyDescent="0.2">
      <c r="B549" s="3"/>
      <c r="C549" s="3"/>
      <c r="D549" s="3"/>
      <c r="E549" s="3"/>
      <c r="F549" s="3"/>
      <c r="G549" s="3"/>
    </row>
    <row r="550" spans="2:7" ht="12.75" customHeight="1" x14ac:dyDescent="0.2">
      <c r="B550" s="3"/>
      <c r="C550" s="3"/>
      <c r="D550" s="3"/>
      <c r="E550" s="3"/>
      <c r="F550" s="3"/>
      <c r="G550" s="3"/>
    </row>
    <row r="551" spans="2:7" ht="12.75" customHeight="1" x14ac:dyDescent="0.2">
      <c r="B551" s="3"/>
      <c r="C551" s="3"/>
      <c r="D551" s="3"/>
      <c r="E551" s="3"/>
      <c r="F551" s="3"/>
      <c r="G551" s="3"/>
    </row>
    <row r="552" spans="2:7" ht="12.75" customHeight="1" x14ac:dyDescent="0.2">
      <c r="B552" s="3"/>
      <c r="C552" s="3"/>
      <c r="D552" s="3"/>
      <c r="E552" s="3"/>
      <c r="F552" s="3"/>
      <c r="G552" s="3"/>
    </row>
    <row r="553" spans="2:7" ht="12.75" customHeight="1" x14ac:dyDescent="0.2">
      <c r="B553" s="3"/>
      <c r="C553" s="3"/>
      <c r="D553" s="3"/>
      <c r="E553" s="3"/>
      <c r="F553" s="3"/>
      <c r="G553" s="3"/>
    </row>
    <row r="554" spans="2:7" ht="12.75" customHeight="1" x14ac:dyDescent="0.2">
      <c r="B554" s="3"/>
      <c r="C554" s="3"/>
      <c r="D554" s="3"/>
      <c r="E554" s="3"/>
      <c r="F554" s="3"/>
      <c r="G554" s="3"/>
    </row>
    <row r="555" spans="2:7" ht="12.75" customHeight="1" x14ac:dyDescent="0.2">
      <c r="B555" s="3"/>
      <c r="C555" s="3"/>
      <c r="D555" s="3"/>
      <c r="E555" s="3"/>
      <c r="F555" s="3"/>
      <c r="G555" s="3"/>
    </row>
    <row r="556" spans="2:7" ht="12.75" customHeight="1" x14ac:dyDescent="0.2">
      <c r="B556" s="3"/>
      <c r="C556" s="3"/>
      <c r="D556" s="3"/>
      <c r="E556" s="3"/>
      <c r="F556" s="3"/>
      <c r="G556" s="3"/>
    </row>
    <row r="557" spans="2:7" ht="12.75" customHeight="1" x14ac:dyDescent="0.2">
      <c r="B557" s="3"/>
      <c r="C557" s="3"/>
      <c r="D557" s="3"/>
      <c r="E557" s="3"/>
      <c r="F557" s="3"/>
      <c r="G557" s="3"/>
    </row>
    <row r="558" spans="2:7" ht="12.75" customHeight="1" x14ac:dyDescent="0.2">
      <c r="B558" s="3"/>
      <c r="C558" s="3"/>
      <c r="D558" s="3"/>
      <c r="E558" s="3"/>
      <c r="F558" s="3"/>
      <c r="G558" s="3"/>
    </row>
    <row r="559" spans="2:7" ht="12.75" customHeight="1" x14ac:dyDescent="0.2">
      <c r="B559" s="3"/>
      <c r="C559" s="3"/>
      <c r="D559" s="3"/>
      <c r="E559" s="3"/>
      <c r="F559" s="3"/>
      <c r="G559" s="3"/>
    </row>
    <row r="560" spans="2:7" ht="12.75" customHeight="1" x14ac:dyDescent="0.2">
      <c r="B560" s="3"/>
      <c r="C560" s="3"/>
      <c r="D560" s="3"/>
      <c r="E560" s="3"/>
      <c r="F560" s="3"/>
      <c r="G560" s="3"/>
    </row>
    <row r="561" spans="2:7" ht="12.75" customHeight="1" x14ac:dyDescent="0.2">
      <c r="B561" s="3"/>
      <c r="C561" s="3"/>
      <c r="D561" s="3"/>
      <c r="E561" s="3"/>
      <c r="F561" s="3"/>
      <c r="G561" s="3"/>
    </row>
    <row r="562" spans="2:7" ht="12.75" customHeight="1" x14ac:dyDescent="0.2">
      <c r="B562" s="3"/>
      <c r="C562" s="3"/>
      <c r="D562" s="3"/>
      <c r="E562" s="3"/>
      <c r="F562" s="3"/>
      <c r="G562" s="3"/>
    </row>
    <row r="563" spans="2:7" ht="12.75" customHeight="1" x14ac:dyDescent="0.2">
      <c r="B563" s="3"/>
      <c r="C563" s="3"/>
      <c r="D563" s="3"/>
      <c r="E563" s="3"/>
      <c r="F563" s="3"/>
      <c r="G563" s="3"/>
    </row>
    <row r="564" spans="2:7" ht="12.75" customHeight="1" x14ac:dyDescent="0.2">
      <c r="B564" s="3"/>
      <c r="C564" s="3"/>
      <c r="D564" s="3"/>
      <c r="E564" s="3"/>
      <c r="F564" s="3"/>
      <c r="G564" s="3"/>
    </row>
    <row r="565" spans="2:7" ht="12.75" customHeight="1" x14ac:dyDescent="0.2">
      <c r="B565" s="3"/>
      <c r="C565" s="3"/>
      <c r="D565" s="3"/>
      <c r="E565" s="3"/>
      <c r="F565" s="3"/>
      <c r="G565" s="3"/>
    </row>
    <row r="566" spans="2:7" ht="12.75" customHeight="1" x14ac:dyDescent="0.2">
      <c r="B566" s="3"/>
      <c r="C566" s="3"/>
      <c r="D566" s="3"/>
      <c r="E566" s="3"/>
      <c r="F566" s="3"/>
      <c r="G566" s="3"/>
    </row>
    <row r="567" spans="2:7" ht="12.75" customHeight="1" x14ac:dyDescent="0.2">
      <c r="B567" s="3"/>
      <c r="C567" s="3"/>
      <c r="D567" s="3"/>
      <c r="E567" s="3"/>
      <c r="F567" s="3"/>
      <c r="G567" s="3"/>
    </row>
    <row r="568" spans="2:7" ht="12.75" customHeight="1" x14ac:dyDescent="0.2">
      <c r="B568" s="3"/>
      <c r="C568" s="3"/>
      <c r="D568" s="3"/>
      <c r="E568" s="3"/>
      <c r="F568" s="3"/>
      <c r="G568" s="3"/>
    </row>
    <row r="569" spans="2:7" ht="12.75" customHeight="1" x14ac:dyDescent="0.2">
      <c r="B569" s="3"/>
      <c r="C569" s="3"/>
      <c r="D569" s="3"/>
      <c r="E569" s="3"/>
      <c r="F569" s="3"/>
      <c r="G569" s="3"/>
    </row>
    <row r="570" spans="2:7" ht="12.75" customHeight="1" x14ac:dyDescent="0.2">
      <c r="B570" s="3"/>
      <c r="C570" s="3"/>
      <c r="D570" s="3"/>
      <c r="E570" s="3"/>
      <c r="F570" s="3"/>
      <c r="G570" s="3"/>
    </row>
    <row r="571" spans="2:7" ht="12.75" customHeight="1" x14ac:dyDescent="0.2">
      <c r="B571" s="3"/>
      <c r="C571" s="3"/>
      <c r="D571" s="3"/>
      <c r="E571" s="3"/>
      <c r="F571" s="3"/>
      <c r="G571" s="3"/>
    </row>
    <row r="572" spans="2:7" ht="12.75" customHeight="1" x14ac:dyDescent="0.2">
      <c r="B572" s="3"/>
      <c r="C572" s="3"/>
      <c r="D572" s="3"/>
      <c r="E572" s="3"/>
      <c r="F572" s="3"/>
      <c r="G572" s="3"/>
    </row>
    <row r="573" spans="2:7" ht="12.75" customHeight="1" x14ac:dyDescent="0.2">
      <c r="B573" s="3"/>
      <c r="C573" s="3"/>
      <c r="D573" s="3"/>
      <c r="E573" s="3"/>
      <c r="F573" s="3"/>
      <c r="G573" s="3"/>
    </row>
    <row r="574" spans="2:7" ht="12.75" customHeight="1" x14ac:dyDescent="0.2">
      <c r="B574" s="3"/>
      <c r="C574" s="3"/>
      <c r="D574" s="3"/>
      <c r="E574" s="3"/>
      <c r="F574" s="3"/>
      <c r="G574" s="3"/>
    </row>
    <row r="575" spans="2:7" ht="12.75" customHeight="1" x14ac:dyDescent="0.2">
      <c r="B575" s="3"/>
      <c r="C575" s="3"/>
      <c r="D575" s="3"/>
      <c r="E575" s="3"/>
      <c r="F575" s="3"/>
      <c r="G575" s="3"/>
    </row>
    <row r="576" spans="2:7" ht="12.75" customHeight="1" x14ac:dyDescent="0.2">
      <c r="B576" s="3"/>
      <c r="C576" s="3"/>
      <c r="D576" s="3"/>
      <c r="E576" s="3"/>
      <c r="F576" s="3"/>
      <c r="G576" s="3"/>
    </row>
    <row r="577" spans="2:7" ht="12.75" customHeight="1" x14ac:dyDescent="0.2">
      <c r="B577" s="3"/>
      <c r="C577" s="3"/>
      <c r="D577" s="3"/>
      <c r="E577" s="3"/>
      <c r="F577" s="3"/>
      <c r="G577" s="3"/>
    </row>
    <row r="578" spans="2:7" ht="12.75" customHeight="1" x14ac:dyDescent="0.2">
      <c r="B578" s="3"/>
      <c r="C578" s="3"/>
      <c r="D578" s="3"/>
      <c r="E578" s="3"/>
      <c r="F578" s="3"/>
      <c r="G578" s="3"/>
    </row>
    <row r="579" spans="2:7" ht="12.75" customHeight="1" x14ac:dyDescent="0.2">
      <c r="B579" s="3"/>
      <c r="C579" s="3"/>
      <c r="D579" s="3"/>
      <c r="E579" s="3"/>
      <c r="F579" s="3"/>
      <c r="G579" s="3"/>
    </row>
    <row r="580" spans="2:7" ht="12.75" customHeight="1" x14ac:dyDescent="0.2">
      <c r="B580" s="3"/>
      <c r="C580" s="3"/>
      <c r="D580" s="3"/>
      <c r="E580" s="3"/>
      <c r="F580" s="3"/>
      <c r="G580" s="3"/>
    </row>
    <row r="581" spans="2:7" ht="12.75" customHeight="1" x14ac:dyDescent="0.2">
      <c r="B581" s="3"/>
      <c r="C581" s="3"/>
      <c r="D581" s="3"/>
      <c r="E581" s="3"/>
      <c r="F581" s="3"/>
      <c r="G581" s="3"/>
    </row>
    <row r="582" spans="2:7" ht="12.75" customHeight="1" x14ac:dyDescent="0.2">
      <c r="B582" s="3"/>
      <c r="C582" s="3"/>
      <c r="D582" s="3"/>
      <c r="E582" s="3"/>
      <c r="F582" s="3"/>
      <c r="G582" s="3"/>
    </row>
    <row r="583" spans="2:7" ht="12.75" customHeight="1" x14ac:dyDescent="0.2">
      <c r="B583" s="3"/>
      <c r="C583" s="3"/>
      <c r="D583" s="3"/>
      <c r="E583" s="3"/>
      <c r="F583" s="3"/>
      <c r="G583" s="3"/>
    </row>
    <row r="584" spans="2:7" ht="12.75" customHeight="1" x14ac:dyDescent="0.2">
      <c r="B584" s="3"/>
      <c r="C584" s="3"/>
      <c r="D584" s="3"/>
      <c r="E584" s="3"/>
      <c r="F584" s="3"/>
      <c r="G584" s="3"/>
    </row>
    <row r="585" spans="2:7" ht="12.75" customHeight="1" x14ac:dyDescent="0.2">
      <c r="B585" s="3"/>
      <c r="C585" s="3"/>
      <c r="D585" s="3"/>
      <c r="E585" s="3"/>
      <c r="F585" s="3"/>
      <c r="G585" s="3"/>
    </row>
    <row r="586" spans="2:7" ht="12.75" customHeight="1" x14ac:dyDescent="0.2">
      <c r="B586" s="3"/>
      <c r="C586" s="3"/>
      <c r="D586" s="3"/>
      <c r="E586" s="3"/>
      <c r="F586" s="3"/>
      <c r="G586" s="3"/>
    </row>
    <row r="587" spans="2:7" ht="12.75" customHeight="1" x14ac:dyDescent="0.2">
      <c r="B587" s="3"/>
      <c r="C587" s="3"/>
      <c r="D587" s="3"/>
      <c r="E587" s="3"/>
      <c r="F587" s="3"/>
      <c r="G587" s="3"/>
    </row>
    <row r="588" spans="2:7" ht="12.75" customHeight="1" x14ac:dyDescent="0.2">
      <c r="B588" s="3"/>
      <c r="C588" s="3"/>
      <c r="D588" s="3"/>
      <c r="E588" s="3"/>
      <c r="F588" s="3"/>
      <c r="G588" s="3"/>
    </row>
    <row r="589" spans="2:7" ht="12.75" customHeight="1" x14ac:dyDescent="0.2">
      <c r="B589" s="3"/>
      <c r="C589" s="3"/>
      <c r="D589" s="3"/>
      <c r="E589" s="3"/>
      <c r="F589" s="3"/>
      <c r="G589" s="3"/>
    </row>
    <row r="590" spans="2:7" ht="12.75" customHeight="1" x14ac:dyDescent="0.2">
      <c r="B590" s="3"/>
      <c r="C590" s="3"/>
      <c r="D590" s="3"/>
      <c r="E590" s="3"/>
      <c r="F590" s="3"/>
      <c r="G590" s="3"/>
    </row>
    <row r="591" spans="2:7" ht="12.75" customHeight="1" x14ac:dyDescent="0.2">
      <c r="B591" s="3"/>
      <c r="C591" s="3"/>
      <c r="D591" s="3"/>
      <c r="E591" s="3"/>
      <c r="F591" s="3"/>
      <c r="G591" s="3"/>
    </row>
    <row r="592" spans="2:7" ht="12.75" customHeight="1" x14ac:dyDescent="0.2">
      <c r="B592" s="3"/>
      <c r="C592" s="3"/>
      <c r="D592" s="3"/>
      <c r="E592" s="3"/>
      <c r="F592" s="3"/>
      <c r="G592" s="3"/>
    </row>
    <row r="593" spans="2:7" ht="12.75" customHeight="1" x14ac:dyDescent="0.2">
      <c r="B593" s="3"/>
      <c r="C593" s="3"/>
      <c r="D593" s="3"/>
      <c r="E593" s="3"/>
      <c r="F593" s="3"/>
      <c r="G593" s="3"/>
    </row>
    <row r="594" spans="2:7" ht="12.75" customHeight="1" x14ac:dyDescent="0.2">
      <c r="B594" s="3"/>
      <c r="C594" s="3"/>
      <c r="D594" s="3"/>
      <c r="E594" s="3"/>
      <c r="F594" s="3"/>
      <c r="G594" s="3"/>
    </row>
    <row r="595" spans="2:7" ht="12.75" customHeight="1" x14ac:dyDescent="0.2">
      <c r="B595" s="3"/>
      <c r="C595" s="3"/>
      <c r="D595" s="3"/>
      <c r="E595" s="3"/>
      <c r="F595" s="3"/>
      <c r="G595" s="3"/>
    </row>
    <row r="596" spans="2:7" ht="12.75" customHeight="1" x14ac:dyDescent="0.2">
      <c r="B596" s="3"/>
      <c r="C596" s="3"/>
      <c r="D596" s="3"/>
      <c r="E596" s="3"/>
      <c r="F596" s="3"/>
      <c r="G596" s="3"/>
    </row>
    <row r="597" spans="2:7" ht="12.75" customHeight="1" x14ac:dyDescent="0.2">
      <c r="B597" s="3"/>
      <c r="C597" s="3"/>
      <c r="D597" s="3"/>
      <c r="E597" s="3"/>
      <c r="F597" s="3"/>
      <c r="G597" s="3"/>
    </row>
    <row r="598" spans="2:7" ht="12.75" customHeight="1" x14ac:dyDescent="0.2">
      <c r="B598" s="3"/>
      <c r="C598" s="3"/>
      <c r="D598" s="3"/>
      <c r="E598" s="3"/>
      <c r="F598" s="3"/>
      <c r="G598" s="3"/>
    </row>
    <row r="599" spans="2:7" ht="12.75" customHeight="1" x14ac:dyDescent="0.2">
      <c r="B599" s="3"/>
      <c r="C599" s="3"/>
      <c r="D599" s="3"/>
      <c r="E599" s="3"/>
      <c r="F599" s="3"/>
      <c r="G599" s="3"/>
    </row>
    <row r="600" spans="2:7" ht="12.75" customHeight="1" x14ac:dyDescent="0.2">
      <c r="B600" s="3"/>
      <c r="C600" s="3"/>
      <c r="D600" s="3"/>
      <c r="E600" s="3"/>
      <c r="F600" s="3"/>
      <c r="G600" s="3"/>
    </row>
    <row r="601" spans="2:7" ht="12.75" customHeight="1" x14ac:dyDescent="0.2">
      <c r="B601" s="3"/>
      <c r="C601" s="3"/>
      <c r="D601" s="3"/>
      <c r="E601" s="3"/>
      <c r="F601" s="3"/>
      <c r="G601" s="3"/>
    </row>
    <row r="602" spans="2:7" ht="12.75" customHeight="1" x14ac:dyDescent="0.2">
      <c r="B602" s="3"/>
      <c r="C602" s="3"/>
      <c r="D602" s="3"/>
      <c r="E602" s="3"/>
      <c r="F602" s="3"/>
      <c r="G602" s="3"/>
    </row>
    <row r="603" spans="2:7" ht="12.75" customHeight="1" x14ac:dyDescent="0.2">
      <c r="B603" s="3"/>
      <c r="C603" s="3"/>
      <c r="D603" s="3"/>
      <c r="E603" s="3"/>
      <c r="F603" s="3"/>
      <c r="G603" s="3"/>
    </row>
    <row r="604" spans="2:7" ht="12.75" customHeight="1" x14ac:dyDescent="0.2">
      <c r="B604" s="3"/>
      <c r="C604" s="3"/>
      <c r="D604" s="3"/>
      <c r="E604" s="3"/>
      <c r="F604" s="3"/>
      <c r="G604" s="3"/>
    </row>
    <row r="605" spans="2:7" ht="12.75" customHeight="1" x14ac:dyDescent="0.2">
      <c r="B605" s="3"/>
      <c r="C605" s="3"/>
      <c r="D605" s="3"/>
      <c r="E605" s="3"/>
      <c r="F605" s="3"/>
      <c r="G605" s="3"/>
    </row>
    <row r="606" spans="2:7" ht="12.75" customHeight="1" x14ac:dyDescent="0.2">
      <c r="B606" s="3"/>
      <c r="C606" s="3"/>
      <c r="D606" s="3"/>
      <c r="E606" s="3"/>
      <c r="F606" s="3"/>
      <c r="G606" s="3"/>
    </row>
    <row r="607" spans="2:7" ht="12.75" customHeight="1" x14ac:dyDescent="0.2">
      <c r="B607" s="3"/>
      <c r="C607" s="3"/>
      <c r="D607" s="3"/>
      <c r="E607" s="3"/>
      <c r="F607" s="3"/>
      <c r="G607" s="3"/>
    </row>
    <row r="608" spans="2:7" ht="12.75" customHeight="1" x14ac:dyDescent="0.2">
      <c r="B608" s="3"/>
      <c r="C608" s="3"/>
      <c r="D608" s="3"/>
      <c r="E608" s="3"/>
      <c r="F608" s="3"/>
      <c r="G608" s="3"/>
    </row>
    <row r="609" spans="2:7" ht="12.75" customHeight="1" x14ac:dyDescent="0.2">
      <c r="B609" s="3"/>
      <c r="C609" s="3"/>
      <c r="D609" s="3"/>
      <c r="E609" s="3"/>
      <c r="F609" s="3"/>
      <c r="G609" s="3"/>
    </row>
    <row r="610" spans="2:7" ht="12.75" customHeight="1" x14ac:dyDescent="0.2">
      <c r="B610" s="3"/>
      <c r="C610" s="3"/>
      <c r="D610" s="3"/>
      <c r="E610" s="3"/>
      <c r="F610" s="3"/>
      <c r="G610" s="3"/>
    </row>
    <row r="611" spans="2:7" ht="12.75" customHeight="1" x14ac:dyDescent="0.2">
      <c r="B611" s="3"/>
      <c r="C611" s="3"/>
      <c r="D611" s="3"/>
      <c r="E611" s="3"/>
      <c r="F611" s="3"/>
      <c r="G611" s="3"/>
    </row>
    <row r="612" spans="2:7" ht="12.75" customHeight="1" x14ac:dyDescent="0.2">
      <c r="B612" s="3"/>
      <c r="C612" s="3"/>
      <c r="D612" s="3"/>
      <c r="E612" s="3"/>
      <c r="F612" s="3"/>
      <c r="G612" s="3"/>
    </row>
    <row r="613" spans="2:7" ht="12.75" customHeight="1" x14ac:dyDescent="0.2">
      <c r="B613" s="3"/>
      <c r="C613" s="3"/>
      <c r="D613" s="3"/>
      <c r="E613" s="3"/>
      <c r="F613" s="3"/>
      <c r="G613" s="3"/>
    </row>
    <row r="614" spans="2:7" ht="12.75" customHeight="1" x14ac:dyDescent="0.2">
      <c r="B614" s="3"/>
      <c r="C614" s="3"/>
      <c r="D614" s="3"/>
      <c r="E614" s="3"/>
      <c r="F614" s="3"/>
      <c r="G614" s="3"/>
    </row>
    <row r="615" spans="2:7" ht="12.75" customHeight="1" x14ac:dyDescent="0.2">
      <c r="B615" s="3"/>
      <c r="C615" s="3"/>
      <c r="D615" s="3"/>
      <c r="E615" s="3"/>
      <c r="F615" s="3"/>
      <c r="G615" s="3"/>
    </row>
    <row r="616" spans="2:7" ht="12.75" customHeight="1" x14ac:dyDescent="0.2">
      <c r="B616" s="3"/>
      <c r="C616" s="3"/>
      <c r="D616" s="3"/>
      <c r="E616" s="3"/>
      <c r="F616" s="3"/>
      <c r="G616" s="3"/>
    </row>
    <row r="617" spans="2:7" ht="12.75" customHeight="1" x14ac:dyDescent="0.2">
      <c r="B617" s="3"/>
      <c r="C617" s="3"/>
      <c r="D617" s="3"/>
      <c r="E617" s="3"/>
      <c r="F617" s="3"/>
      <c r="G617" s="3"/>
    </row>
    <row r="618" spans="2:7" ht="12.75" customHeight="1" x14ac:dyDescent="0.2">
      <c r="B618" s="3"/>
      <c r="C618" s="3"/>
      <c r="D618" s="3"/>
      <c r="E618" s="3"/>
      <c r="F618" s="3"/>
      <c r="G618" s="3"/>
    </row>
    <row r="619" spans="2:7" ht="12.75" customHeight="1" x14ac:dyDescent="0.2">
      <c r="B619" s="3"/>
      <c r="C619" s="3"/>
      <c r="D619" s="3"/>
      <c r="E619" s="3"/>
      <c r="F619" s="3"/>
      <c r="G619" s="3"/>
    </row>
    <row r="620" spans="2:7" ht="12.75" customHeight="1" x14ac:dyDescent="0.2">
      <c r="B620" s="3"/>
      <c r="C620" s="3"/>
      <c r="D620" s="3"/>
      <c r="E620" s="3"/>
      <c r="F620" s="3"/>
      <c r="G620" s="3"/>
    </row>
    <row r="621" spans="2:7" ht="12.75" customHeight="1" x14ac:dyDescent="0.2">
      <c r="B621" s="3"/>
      <c r="C621" s="3"/>
      <c r="D621" s="3"/>
      <c r="E621" s="3"/>
      <c r="F621" s="3"/>
      <c r="G621" s="3"/>
    </row>
    <row r="622" spans="2:7" ht="12.75" customHeight="1" x14ac:dyDescent="0.2">
      <c r="B622" s="3"/>
      <c r="C622" s="3"/>
      <c r="D622" s="3"/>
      <c r="E622" s="3"/>
      <c r="F622" s="3"/>
      <c r="G622" s="3"/>
    </row>
    <row r="623" spans="2:7" ht="12.75" customHeight="1" x14ac:dyDescent="0.2">
      <c r="B623" s="3"/>
      <c r="C623" s="3"/>
      <c r="D623" s="3"/>
      <c r="E623" s="3"/>
      <c r="F623" s="3"/>
      <c r="G623" s="3"/>
    </row>
    <row r="624" spans="2:7" ht="12.75" customHeight="1" x14ac:dyDescent="0.2">
      <c r="B624" s="3"/>
      <c r="C624" s="3"/>
      <c r="D624" s="3"/>
      <c r="E624" s="3"/>
      <c r="F624" s="3"/>
      <c r="G624" s="3"/>
    </row>
    <row r="625" spans="2:7" ht="12.75" customHeight="1" x14ac:dyDescent="0.2">
      <c r="B625" s="3"/>
      <c r="C625" s="3"/>
      <c r="D625" s="3"/>
      <c r="E625" s="3"/>
      <c r="F625" s="3"/>
      <c r="G625" s="3"/>
    </row>
    <row r="626" spans="2:7" ht="12.75" customHeight="1" x14ac:dyDescent="0.2">
      <c r="B626" s="3"/>
      <c r="C626" s="3"/>
      <c r="D626" s="3"/>
      <c r="E626" s="3"/>
      <c r="F626" s="3"/>
      <c r="G626" s="3"/>
    </row>
    <row r="627" spans="2:7" ht="12.75" customHeight="1" x14ac:dyDescent="0.2">
      <c r="B627" s="3"/>
      <c r="C627" s="3"/>
      <c r="D627" s="3"/>
      <c r="E627" s="3"/>
      <c r="F627" s="3"/>
      <c r="G627" s="3"/>
    </row>
    <row r="628" spans="2:7" ht="12.75" customHeight="1" x14ac:dyDescent="0.2">
      <c r="B628" s="3"/>
      <c r="C628" s="3"/>
      <c r="D628" s="3"/>
      <c r="E628" s="3"/>
      <c r="F628" s="3"/>
      <c r="G628" s="3"/>
    </row>
    <row r="629" spans="2:7" ht="12.75" customHeight="1" x14ac:dyDescent="0.2">
      <c r="B629" s="3"/>
      <c r="C629" s="3"/>
      <c r="D629" s="3"/>
      <c r="E629" s="3"/>
      <c r="F629" s="3"/>
      <c r="G629" s="3"/>
    </row>
    <row r="630" spans="2:7" ht="12.75" customHeight="1" x14ac:dyDescent="0.2">
      <c r="B630" s="3"/>
      <c r="C630" s="3"/>
      <c r="D630" s="3"/>
      <c r="E630" s="3"/>
      <c r="F630" s="3"/>
      <c r="G630" s="3"/>
    </row>
    <row r="631" spans="2:7" ht="12.75" customHeight="1" x14ac:dyDescent="0.2">
      <c r="B631" s="3"/>
      <c r="C631" s="3"/>
      <c r="D631" s="3"/>
      <c r="E631" s="3"/>
      <c r="F631" s="3"/>
      <c r="G631" s="3"/>
    </row>
    <row r="632" spans="2:7" ht="12.75" customHeight="1" x14ac:dyDescent="0.2">
      <c r="B632" s="3"/>
      <c r="C632" s="3"/>
      <c r="D632" s="3"/>
      <c r="E632" s="3"/>
      <c r="F632" s="3"/>
      <c r="G632" s="3"/>
    </row>
    <row r="633" spans="2:7" ht="12.75" customHeight="1" x14ac:dyDescent="0.2">
      <c r="B633" s="3"/>
      <c r="C633" s="3"/>
      <c r="D633" s="3"/>
      <c r="E633" s="3"/>
      <c r="F633" s="3"/>
      <c r="G633" s="3"/>
    </row>
    <row r="634" spans="2:7" ht="12.75" customHeight="1" x14ac:dyDescent="0.2">
      <c r="B634" s="3"/>
      <c r="C634" s="3"/>
      <c r="D634" s="3"/>
      <c r="E634" s="3"/>
      <c r="F634" s="3"/>
      <c r="G634" s="3"/>
    </row>
    <row r="635" spans="2:7" ht="12.75" customHeight="1" x14ac:dyDescent="0.2">
      <c r="B635" s="3"/>
      <c r="C635" s="3"/>
      <c r="D635" s="3"/>
      <c r="E635" s="3"/>
      <c r="F635" s="3"/>
      <c r="G635" s="3"/>
    </row>
    <row r="636" spans="2:7" ht="12.75" customHeight="1" x14ac:dyDescent="0.2">
      <c r="B636" s="3"/>
      <c r="C636" s="3"/>
      <c r="D636" s="3"/>
      <c r="E636" s="3"/>
      <c r="F636" s="3"/>
      <c r="G636" s="3"/>
    </row>
    <row r="637" spans="2:7" ht="12.75" customHeight="1" x14ac:dyDescent="0.2">
      <c r="B637" s="3"/>
      <c r="C637" s="3"/>
      <c r="D637" s="3"/>
      <c r="E637" s="3"/>
      <c r="F637" s="3"/>
      <c r="G637" s="3"/>
    </row>
    <row r="638" spans="2:7" ht="12.75" customHeight="1" x14ac:dyDescent="0.2">
      <c r="B638" s="3"/>
      <c r="C638" s="3"/>
      <c r="D638" s="3"/>
      <c r="E638" s="3"/>
      <c r="F638" s="3"/>
      <c r="G638" s="3"/>
    </row>
    <row r="639" spans="2:7" ht="12.75" customHeight="1" x14ac:dyDescent="0.2">
      <c r="B639" s="3"/>
      <c r="C639" s="3"/>
      <c r="D639" s="3"/>
      <c r="E639" s="3"/>
      <c r="F639" s="3"/>
      <c r="G639" s="3"/>
    </row>
    <row r="640" spans="2:7" ht="12.75" customHeight="1" x14ac:dyDescent="0.2">
      <c r="B640" s="3"/>
      <c r="C640" s="3"/>
      <c r="D640" s="3"/>
      <c r="E640" s="3"/>
      <c r="F640" s="3"/>
      <c r="G640" s="3"/>
    </row>
    <row r="641" spans="2:7" ht="12.75" customHeight="1" x14ac:dyDescent="0.2">
      <c r="B641" s="3"/>
      <c r="C641" s="3"/>
      <c r="D641" s="3"/>
      <c r="E641" s="3"/>
      <c r="F641" s="3"/>
      <c r="G641" s="3"/>
    </row>
    <row r="642" spans="2:7" ht="12.75" customHeight="1" x14ac:dyDescent="0.2">
      <c r="B642" s="3"/>
      <c r="C642" s="3"/>
      <c r="D642" s="3"/>
      <c r="E642" s="3"/>
      <c r="F642" s="3"/>
      <c r="G642" s="3"/>
    </row>
    <row r="643" spans="2:7" ht="12.75" customHeight="1" x14ac:dyDescent="0.2">
      <c r="B643" s="3"/>
      <c r="C643" s="3"/>
      <c r="D643" s="3"/>
      <c r="E643" s="3"/>
      <c r="F643" s="3"/>
      <c r="G643" s="3"/>
    </row>
    <row r="644" spans="2:7" ht="12.75" customHeight="1" x14ac:dyDescent="0.2">
      <c r="B644" s="3"/>
      <c r="C644" s="3"/>
      <c r="D644" s="3"/>
      <c r="E644" s="3"/>
      <c r="F644" s="3"/>
      <c r="G644" s="3"/>
    </row>
    <row r="645" spans="2:7" ht="12.75" customHeight="1" x14ac:dyDescent="0.2">
      <c r="B645" s="3"/>
      <c r="C645" s="3"/>
      <c r="D645" s="3"/>
      <c r="E645" s="3"/>
      <c r="F645" s="3"/>
      <c r="G645" s="3"/>
    </row>
    <row r="646" spans="2:7" ht="12.75" customHeight="1" x14ac:dyDescent="0.2">
      <c r="B646" s="3"/>
      <c r="C646" s="3"/>
      <c r="D646" s="3"/>
      <c r="E646" s="3"/>
      <c r="F646" s="3"/>
      <c r="G646" s="3"/>
    </row>
    <row r="647" spans="2:7" ht="12.75" customHeight="1" x14ac:dyDescent="0.2">
      <c r="B647" s="3"/>
      <c r="C647" s="3"/>
      <c r="D647" s="3"/>
      <c r="E647" s="3"/>
      <c r="F647" s="3"/>
      <c r="G647" s="3"/>
    </row>
    <row r="648" spans="2:7" ht="12.75" customHeight="1" x14ac:dyDescent="0.2">
      <c r="B648" s="3"/>
      <c r="C648" s="3"/>
      <c r="D648" s="3"/>
      <c r="E648" s="3"/>
      <c r="F648" s="3"/>
      <c r="G648" s="3"/>
    </row>
    <row r="649" spans="2:7" ht="12.75" customHeight="1" x14ac:dyDescent="0.2">
      <c r="B649" s="3"/>
      <c r="C649" s="3"/>
      <c r="D649" s="3"/>
      <c r="E649" s="3"/>
      <c r="F649" s="3"/>
      <c r="G649" s="3"/>
    </row>
    <row r="650" spans="2:7" ht="12.75" customHeight="1" x14ac:dyDescent="0.2">
      <c r="B650" s="3"/>
      <c r="C650" s="3"/>
      <c r="D650" s="3"/>
      <c r="E650" s="3"/>
      <c r="F650" s="3"/>
      <c r="G650" s="3"/>
    </row>
    <row r="651" spans="2:7" ht="12.75" customHeight="1" x14ac:dyDescent="0.2">
      <c r="B651" s="3"/>
      <c r="C651" s="3"/>
      <c r="D651" s="3"/>
      <c r="E651" s="3"/>
      <c r="F651" s="3"/>
      <c r="G651" s="3"/>
    </row>
    <row r="652" spans="2:7" ht="12.75" customHeight="1" x14ac:dyDescent="0.2">
      <c r="B652" s="3"/>
      <c r="C652" s="3"/>
      <c r="D652" s="3"/>
      <c r="E652" s="3"/>
      <c r="F652" s="3"/>
      <c r="G652" s="3"/>
    </row>
    <row r="653" spans="2:7" ht="12.75" customHeight="1" x14ac:dyDescent="0.2">
      <c r="B653" s="3"/>
      <c r="C653" s="3"/>
      <c r="D653" s="3"/>
      <c r="E653" s="3"/>
      <c r="F653" s="3"/>
      <c r="G653" s="3"/>
    </row>
    <row r="654" spans="2:7" ht="12.75" customHeight="1" x14ac:dyDescent="0.2">
      <c r="B654" s="3"/>
      <c r="C654" s="3"/>
      <c r="D654" s="3"/>
      <c r="E654" s="3"/>
      <c r="F654" s="3"/>
      <c r="G654" s="3"/>
    </row>
    <row r="655" spans="2:7" ht="12.75" customHeight="1" x14ac:dyDescent="0.2">
      <c r="B655" s="3"/>
      <c r="C655" s="3"/>
      <c r="D655" s="3"/>
      <c r="E655" s="3"/>
      <c r="F655" s="3"/>
      <c r="G655" s="3"/>
    </row>
    <row r="656" spans="2:7" ht="12.75" customHeight="1" x14ac:dyDescent="0.2">
      <c r="B656" s="3"/>
      <c r="C656" s="3"/>
      <c r="D656" s="3"/>
      <c r="E656" s="3"/>
      <c r="F656" s="3"/>
      <c r="G656" s="3"/>
    </row>
    <row r="657" spans="2:7" ht="12.75" customHeight="1" x14ac:dyDescent="0.2">
      <c r="B657" s="3"/>
      <c r="C657" s="3"/>
      <c r="D657" s="3"/>
      <c r="E657" s="3"/>
      <c r="F657" s="3"/>
      <c r="G657" s="3"/>
    </row>
    <row r="658" spans="2:7" ht="12.75" customHeight="1" x14ac:dyDescent="0.2">
      <c r="B658" s="3"/>
      <c r="C658" s="3"/>
      <c r="D658" s="3"/>
      <c r="E658" s="3"/>
      <c r="F658" s="3"/>
      <c r="G658" s="3"/>
    </row>
    <row r="659" spans="2:7" ht="12.75" customHeight="1" x14ac:dyDescent="0.2">
      <c r="B659" s="3"/>
      <c r="C659" s="3"/>
      <c r="D659" s="3"/>
      <c r="E659" s="3"/>
      <c r="F659" s="3"/>
      <c r="G659" s="3"/>
    </row>
    <row r="660" spans="2:7" ht="12.75" customHeight="1" x14ac:dyDescent="0.2">
      <c r="B660" s="3"/>
      <c r="C660" s="3"/>
      <c r="D660" s="3"/>
      <c r="E660" s="3"/>
      <c r="F660" s="3"/>
      <c r="G660" s="3"/>
    </row>
    <row r="661" spans="2:7" ht="12.75" customHeight="1" x14ac:dyDescent="0.2">
      <c r="B661" s="3"/>
      <c r="C661" s="3"/>
      <c r="D661" s="3"/>
      <c r="E661" s="3"/>
      <c r="F661" s="3"/>
      <c r="G661" s="3"/>
    </row>
    <row r="662" spans="2:7" ht="12.75" customHeight="1" x14ac:dyDescent="0.2">
      <c r="B662" s="3"/>
      <c r="C662" s="3"/>
      <c r="D662" s="3"/>
      <c r="E662" s="3"/>
      <c r="F662" s="3"/>
      <c r="G662" s="3"/>
    </row>
    <row r="663" spans="2:7" ht="12.75" customHeight="1" x14ac:dyDescent="0.2">
      <c r="B663" s="3"/>
      <c r="C663" s="3"/>
      <c r="D663" s="3"/>
      <c r="E663" s="3"/>
      <c r="F663" s="3"/>
      <c r="G663" s="3"/>
    </row>
    <row r="664" spans="2:7" ht="12.75" customHeight="1" x14ac:dyDescent="0.2">
      <c r="B664" s="3"/>
      <c r="C664" s="3"/>
      <c r="D664" s="3"/>
      <c r="E664" s="3"/>
      <c r="F664" s="3"/>
      <c r="G664" s="3"/>
    </row>
    <row r="665" spans="2:7" ht="12.75" customHeight="1" x14ac:dyDescent="0.2">
      <c r="B665" s="3"/>
      <c r="C665" s="3"/>
      <c r="D665" s="3"/>
      <c r="E665" s="3"/>
      <c r="F665" s="3"/>
      <c r="G665" s="3"/>
    </row>
    <row r="666" spans="2:7" ht="12.75" customHeight="1" x14ac:dyDescent="0.2">
      <c r="B666" s="3"/>
      <c r="C666" s="3"/>
      <c r="D666" s="3"/>
      <c r="E666" s="3"/>
      <c r="F666" s="3"/>
      <c r="G666" s="3"/>
    </row>
    <row r="667" spans="2:7" ht="12.75" customHeight="1" x14ac:dyDescent="0.2">
      <c r="B667" s="3"/>
      <c r="C667" s="3"/>
      <c r="D667" s="3"/>
      <c r="E667" s="3"/>
      <c r="F667" s="3"/>
      <c r="G667" s="3"/>
    </row>
    <row r="668" spans="2:7" ht="12.75" customHeight="1" x14ac:dyDescent="0.2">
      <c r="B668" s="3"/>
      <c r="C668" s="3"/>
      <c r="D668" s="3"/>
      <c r="E668" s="3"/>
      <c r="F668" s="3"/>
      <c r="G668" s="3"/>
    </row>
    <row r="669" spans="2:7" ht="12.75" customHeight="1" x14ac:dyDescent="0.2">
      <c r="B669" s="3"/>
      <c r="C669" s="3"/>
      <c r="D669" s="3"/>
      <c r="E669" s="3"/>
      <c r="F669" s="3"/>
      <c r="G669" s="3"/>
    </row>
    <row r="670" spans="2:7" ht="12.75" customHeight="1" x14ac:dyDescent="0.2">
      <c r="B670" s="3"/>
      <c r="C670" s="3"/>
      <c r="D670" s="3"/>
      <c r="E670" s="3"/>
      <c r="F670" s="3"/>
      <c r="G670" s="3"/>
    </row>
    <row r="671" spans="2:7" ht="12.75" customHeight="1" x14ac:dyDescent="0.2">
      <c r="B671" s="3"/>
      <c r="C671" s="3"/>
      <c r="D671" s="3"/>
      <c r="E671" s="3"/>
      <c r="F671" s="3"/>
      <c r="G671" s="3"/>
    </row>
    <row r="672" spans="2:7" ht="12.75" customHeight="1" x14ac:dyDescent="0.2">
      <c r="B672" s="3"/>
      <c r="C672" s="3"/>
      <c r="D672" s="3"/>
      <c r="E672" s="3"/>
      <c r="F672" s="3"/>
      <c r="G672" s="3"/>
    </row>
    <row r="673" spans="2:7" ht="12.75" customHeight="1" x14ac:dyDescent="0.2">
      <c r="B673" s="3"/>
      <c r="C673" s="3"/>
      <c r="D673" s="3"/>
      <c r="E673" s="3"/>
      <c r="F673" s="3"/>
      <c r="G673" s="3"/>
    </row>
    <row r="674" spans="2:7" ht="12.75" customHeight="1" x14ac:dyDescent="0.2">
      <c r="B674" s="3"/>
      <c r="C674" s="3"/>
      <c r="D674" s="3"/>
      <c r="E674" s="3"/>
      <c r="F674" s="3"/>
      <c r="G674" s="3"/>
    </row>
    <row r="675" spans="2:7" ht="12.75" customHeight="1" x14ac:dyDescent="0.2">
      <c r="B675" s="3"/>
      <c r="C675" s="3"/>
      <c r="D675" s="3"/>
      <c r="E675" s="3"/>
      <c r="F675" s="3"/>
      <c r="G675" s="3"/>
    </row>
    <row r="676" spans="2:7" ht="12.75" customHeight="1" x14ac:dyDescent="0.2">
      <c r="B676" s="3"/>
      <c r="C676" s="3"/>
      <c r="D676" s="3"/>
      <c r="E676" s="3"/>
      <c r="F676" s="3"/>
      <c r="G676" s="3"/>
    </row>
    <row r="677" spans="2:7" ht="12.75" customHeight="1" x14ac:dyDescent="0.2">
      <c r="B677" s="3"/>
      <c r="C677" s="3"/>
      <c r="D677" s="3"/>
      <c r="E677" s="3"/>
      <c r="F677" s="3"/>
      <c r="G677" s="3"/>
    </row>
    <row r="678" spans="2:7" ht="12.75" customHeight="1" x14ac:dyDescent="0.2">
      <c r="B678" s="3"/>
      <c r="C678" s="3"/>
      <c r="D678" s="3"/>
      <c r="E678" s="3"/>
      <c r="F678" s="3"/>
      <c r="G678" s="3"/>
    </row>
    <row r="679" spans="2:7" ht="12.75" customHeight="1" x14ac:dyDescent="0.2">
      <c r="B679" s="3"/>
      <c r="C679" s="3"/>
      <c r="D679" s="3"/>
      <c r="E679" s="3"/>
      <c r="F679" s="3"/>
      <c r="G679" s="3"/>
    </row>
    <row r="680" spans="2:7" ht="12.75" customHeight="1" x14ac:dyDescent="0.2">
      <c r="B680" s="3"/>
      <c r="C680" s="3"/>
      <c r="D680" s="3"/>
      <c r="E680" s="3"/>
      <c r="F680" s="3"/>
      <c r="G680" s="3"/>
    </row>
    <row r="681" spans="2:7" ht="12.75" customHeight="1" x14ac:dyDescent="0.2">
      <c r="B681" s="3"/>
      <c r="C681" s="3"/>
      <c r="D681" s="3"/>
      <c r="E681" s="3"/>
      <c r="F681" s="3"/>
      <c r="G681" s="3"/>
    </row>
    <row r="682" spans="2:7" ht="12.75" customHeight="1" x14ac:dyDescent="0.2">
      <c r="B682" s="3"/>
      <c r="C682" s="3"/>
      <c r="D682" s="3"/>
      <c r="E682" s="3"/>
      <c r="F682" s="3"/>
      <c r="G682" s="3"/>
    </row>
    <row r="683" spans="2:7" ht="12.75" customHeight="1" x14ac:dyDescent="0.2">
      <c r="B683" s="3"/>
      <c r="C683" s="3"/>
      <c r="D683" s="3"/>
      <c r="E683" s="3"/>
      <c r="F683" s="3"/>
      <c r="G683" s="3"/>
    </row>
    <row r="684" spans="2:7" ht="12.75" customHeight="1" x14ac:dyDescent="0.2">
      <c r="B684" s="3"/>
      <c r="C684" s="3"/>
      <c r="D684" s="3"/>
      <c r="E684" s="3"/>
      <c r="F684" s="3"/>
      <c r="G684" s="3"/>
    </row>
    <row r="685" spans="2:7" ht="12.75" customHeight="1" x14ac:dyDescent="0.2">
      <c r="B685" s="3"/>
      <c r="C685" s="3"/>
      <c r="D685" s="3"/>
      <c r="E685" s="3"/>
      <c r="F685" s="3"/>
      <c r="G685" s="3"/>
    </row>
    <row r="686" spans="2:7" ht="12.75" customHeight="1" x14ac:dyDescent="0.2">
      <c r="B686" s="3"/>
      <c r="C686" s="3"/>
      <c r="D686" s="3"/>
      <c r="E686" s="3"/>
      <c r="F686" s="3"/>
      <c r="G686" s="3"/>
    </row>
    <row r="687" spans="2:7" ht="12.75" customHeight="1" x14ac:dyDescent="0.2">
      <c r="B687" s="3"/>
      <c r="C687" s="3"/>
      <c r="D687" s="3"/>
      <c r="E687" s="3"/>
      <c r="F687" s="3"/>
      <c r="G687" s="3"/>
    </row>
    <row r="688" spans="2:7" ht="12.75" customHeight="1" x14ac:dyDescent="0.2">
      <c r="B688" s="3"/>
      <c r="C688" s="3"/>
      <c r="D688" s="3"/>
      <c r="E688" s="3"/>
      <c r="F688" s="3"/>
      <c r="G688" s="3"/>
    </row>
    <row r="689" spans="2:7" ht="12.75" customHeight="1" x14ac:dyDescent="0.2">
      <c r="B689" s="3"/>
      <c r="C689" s="3"/>
      <c r="D689" s="3"/>
      <c r="E689" s="3"/>
      <c r="F689" s="3"/>
      <c r="G689" s="3"/>
    </row>
    <row r="690" spans="2:7" ht="12.75" customHeight="1" x14ac:dyDescent="0.2">
      <c r="B690" s="3"/>
      <c r="C690" s="3"/>
      <c r="D690" s="3"/>
      <c r="E690" s="3"/>
      <c r="F690" s="3"/>
      <c r="G690" s="3"/>
    </row>
    <row r="691" spans="2:7" ht="12.75" customHeight="1" x14ac:dyDescent="0.2">
      <c r="B691" s="3"/>
      <c r="C691" s="3"/>
      <c r="D691" s="3"/>
      <c r="E691" s="3"/>
      <c r="F691" s="3"/>
      <c r="G691" s="3"/>
    </row>
    <row r="692" spans="2:7" ht="12.75" customHeight="1" x14ac:dyDescent="0.2">
      <c r="B692" s="3"/>
      <c r="C692" s="3"/>
      <c r="D692" s="3"/>
      <c r="E692" s="3"/>
      <c r="F692" s="3"/>
      <c r="G692" s="3"/>
    </row>
    <row r="693" spans="2:7" ht="12.75" customHeight="1" x14ac:dyDescent="0.2">
      <c r="B693" s="3"/>
      <c r="C693" s="3"/>
      <c r="D693" s="3"/>
      <c r="E693" s="3"/>
      <c r="F693" s="3"/>
      <c r="G693" s="3"/>
    </row>
    <row r="694" spans="2:7" ht="12.75" customHeight="1" x14ac:dyDescent="0.2">
      <c r="B694" s="3"/>
      <c r="C694" s="3"/>
      <c r="D694" s="3"/>
      <c r="E694" s="3"/>
      <c r="F694" s="3"/>
      <c r="G694" s="3"/>
    </row>
    <row r="695" spans="2:7" ht="12.75" customHeight="1" x14ac:dyDescent="0.2">
      <c r="B695" s="3"/>
      <c r="C695" s="3"/>
      <c r="D695" s="3"/>
      <c r="E695" s="3"/>
      <c r="F695" s="3"/>
      <c r="G695" s="3"/>
    </row>
    <row r="696" spans="2:7" ht="12.75" customHeight="1" x14ac:dyDescent="0.2">
      <c r="B696" s="3"/>
      <c r="C696" s="3"/>
      <c r="D696" s="3"/>
      <c r="E696" s="3"/>
      <c r="F696" s="3"/>
      <c r="G696" s="3"/>
    </row>
    <row r="697" spans="2:7" ht="12.75" customHeight="1" x14ac:dyDescent="0.2">
      <c r="B697" s="3"/>
      <c r="C697" s="3"/>
      <c r="D697" s="3"/>
      <c r="E697" s="3"/>
      <c r="F697" s="3"/>
      <c r="G697" s="3"/>
    </row>
    <row r="698" spans="2:7" ht="12.75" customHeight="1" x14ac:dyDescent="0.2">
      <c r="B698" s="3"/>
      <c r="C698" s="3"/>
      <c r="D698" s="3"/>
      <c r="E698" s="3"/>
      <c r="F698" s="3"/>
      <c r="G698" s="3"/>
    </row>
    <row r="699" spans="2:7" ht="12.75" customHeight="1" x14ac:dyDescent="0.2">
      <c r="B699" s="3"/>
      <c r="C699" s="3"/>
      <c r="D699" s="3"/>
      <c r="E699" s="3"/>
      <c r="F699" s="3"/>
      <c r="G699" s="3"/>
    </row>
    <row r="700" spans="2:7" ht="12.75" customHeight="1" x14ac:dyDescent="0.2">
      <c r="B700" s="3"/>
      <c r="C700" s="3"/>
      <c r="D700" s="3"/>
      <c r="E700" s="3"/>
      <c r="F700" s="3"/>
      <c r="G700" s="3"/>
    </row>
    <row r="701" spans="2:7" ht="12.75" customHeight="1" x14ac:dyDescent="0.2">
      <c r="B701" s="3"/>
      <c r="C701" s="3"/>
      <c r="D701" s="3"/>
      <c r="E701" s="3"/>
      <c r="F701" s="3"/>
      <c r="G701" s="3"/>
    </row>
    <row r="702" spans="2:7" ht="12.75" customHeight="1" x14ac:dyDescent="0.2">
      <c r="B702" s="3"/>
      <c r="C702" s="3"/>
      <c r="D702" s="3"/>
      <c r="E702" s="3"/>
      <c r="F702" s="3"/>
      <c r="G702" s="3"/>
    </row>
    <row r="703" spans="2:7" ht="12.75" customHeight="1" x14ac:dyDescent="0.2">
      <c r="B703" s="3"/>
      <c r="C703" s="3"/>
      <c r="D703" s="3"/>
      <c r="E703" s="3"/>
      <c r="F703" s="3"/>
      <c r="G703" s="3"/>
    </row>
    <row r="704" spans="2:7" ht="12.75" customHeight="1" x14ac:dyDescent="0.2">
      <c r="B704" s="3"/>
      <c r="C704" s="3"/>
      <c r="D704" s="3"/>
      <c r="E704" s="3"/>
      <c r="F704" s="3"/>
      <c r="G704" s="3"/>
    </row>
    <row r="705" spans="2:7" ht="12.75" customHeight="1" x14ac:dyDescent="0.2">
      <c r="B705" s="3"/>
      <c r="C705" s="3"/>
      <c r="D705" s="3"/>
      <c r="E705" s="3"/>
      <c r="F705" s="3"/>
      <c r="G705" s="3"/>
    </row>
    <row r="706" spans="2:7" ht="12.75" customHeight="1" x14ac:dyDescent="0.2">
      <c r="B706" s="3"/>
      <c r="C706" s="3"/>
      <c r="D706" s="3"/>
      <c r="E706" s="3"/>
      <c r="F706" s="3"/>
      <c r="G706" s="3"/>
    </row>
    <row r="707" spans="2:7" ht="12.75" customHeight="1" x14ac:dyDescent="0.2">
      <c r="B707" s="3"/>
      <c r="C707" s="3"/>
      <c r="D707" s="3"/>
      <c r="E707" s="3"/>
      <c r="F707" s="3"/>
      <c r="G707" s="3"/>
    </row>
    <row r="708" spans="2:7" ht="12.75" customHeight="1" x14ac:dyDescent="0.2">
      <c r="B708" s="3"/>
      <c r="C708" s="3"/>
      <c r="D708" s="3"/>
      <c r="E708" s="3"/>
      <c r="F708" s="3"/>
      <c r="G708" s="3"/>
    </row>
    <row r="709" spans="2:7" ht="12.75" customHeight="1" x14ac:dyDescent="0.2">
      <c r="B709" s="3"/>
      <c r="C709" s="3"/>
      <c r="D709" s="3"/>
      <c r="E709" s="3"/>
      <c r="F709" s="3"/>
      <c r="G709" s="3"/>
    </row>
    <row r="710" spans="2:7" ht="12.75" customHeight="1" x14ac:dyDescent="0.2">
      <c r="B710" s="3"/>
      <c r="C710" s="3"/>
      <c r="D710" s="3"/>
      <c r="E710" s="3"/>
      <c r="F710" s="3"/>
      <c r="G710" s="3"/>
    </row>
    <row r="711" spans="2:7" ht="12.75" customHeight="1" x14ac:dyDescent="0.2">
      <c r="B711" s="3"/>
      <c r="C711" s="3"/>
      <c r="D711" s="3"/>
      <c r="E711" s="3"/>
      <c r="F711" s="3"/>
      <c r="G711" s="3"/>
    </row>
    <row r="712" spans="2:7" ht="12.75" customHeight="1" x14ac:dyDescent="0.2">
      <c r="B712" s="3"/>
      <c r="C712" s="3"/>
      <c r="D712" s="3"/>
      <c r="E712" s="3"/>
      <c r="F712" s="3"/>
      <c r="G712" s="3"/>
    </row>
    <row r="713" spans="2:7" ht="12.75" customHeight="1" x14ac:dyDescent="0.2">
      <c r="B713" s="3"/>
      <c r="C713" s="3"/>
      <c r="D713" s="3"/>
      <c r="E713" s="3"/>
      <c r="F713" s="3"/>
      <c r="G713" s="3"/>
    </row>
    <row r="714" spans="2:7" ht="12.75" customHeight="1" x14ac:dyDescent="0.2">
      <c r="B714" s="3"/>
      <c r="C714" s="3"/>
      <c r="D714" s="3"/>
      <c r="E714" s="3"/>
      <c r="F714" s="3"/>
      <c r="G714" s="3"/>
    </row>
    <row r="715" spans="2:7" ht="12.75" customHeight="1" x14ac:dyDescent="0.2">
      <c r="B715" s="3"/>
      <c r="C715" s="3"/>
      <c r="D715" s="3"/>
      <c r="E715" s="3"/>
      <c r="F715" s="3"/>
      <c r="G715" s="3"/>
    </row>
    <row r="716" spans="2:7" ht="12.75" customHeight="1" x14ac:dyDescent="0.2">
      <c r="B716" s="3"/>
      <c r="C716" s="3"/>
      <c r="D716" s="3"/>
      <c r="E716" s="3"/>
      <c r="F716" s="3"/>
      <c r="G716" s="3"/>
    </row>
    <row r="717" spans="2:7" ht="12.75" customHeight="1" x14ac:dyDescent="0.2">
      <c r="B717" s="3"/>
      <c r="C717" s="3"/>
      <c r="D717" s="3"/>
      <c r="E717" s="3"/>
      <c r="F717" s="3"/>
      <c r="G717" s="3"/>
    </row>
    <row r="718" spans="2:7" ht="12.75" customHeight="1" x14ac:dyDescent="0.2">
      <c r="B718" s="3"/>
      <c r="C718" s="3"/>
      <c r="D718" s="3"/>
      <c r="E718" s="3"/>
      <c r="F718" s="3"/>
      <c r="G718" s="3"/>
    </row>
    <row r="719" spans="2:7" ht="12.75" customHeight="1" x14ac:dyDescent="0.2">
      <c r="B719" s="3"/>
      <c r="C719" s="3"/>
      <c r="D719" s="3"/>
      <c r="E719" s="3"/>
      <c r="F719" s="3"/>
      <c r="G719" s="3"/>
    </row>
    <row r="720" spans="2:7" ht="12.75" customHeight="1" x14ac:dyDescent="0.2">
      <c r="B720" s="3"/>
      <c r="C720" s="3"/>
      <c r="D720" s="3"/>
      <c r="E720" s="3"/>
      <c r="F720" s="3"/>
      <c r="G720" s="3"/>
    </row>
    <row r="721" spans="2:7" ht="12.75" customHeight="1" x14ac:dyDescent="0.2">
      <c r="B721" s="3"/>
      <c r="C721" s="3"/>
      <c r="D721" s="3"/>
      <c r="E721" s="3"/>
      <c r="F721" s="3"/>
      <c r="G721" s="3"/>
    </row>
    <row r="722" spans="2:7" ht="12.75" customHeight="1" x14ac:dyDescent="0.2">
      <c r="B722" s="3"/>
      <c r="C722" s="3"/>
      <c r="D722" s="3"/>
      <c r="E722" s="3"/>
      <c r="F722" s="3"/>
      <c r="G722" s="3"/>
    </row>
    <row r="723" spans="2:7" ht="12.75" customHeight="1" x14ac:dyDescent="0.2">
      <c r="B723" s="3"/>
      <c r="C723" s="3"/>
      <c r="D723" s="3"/>
      <c r="E723" s="3"/>
      <c r="F723" s="3"/>
      <c r="G723" s="3"/>
    </row>
    <row r="724" spans="2:7" ht="12.75" customHeight="1" x14ac:dyDescent="0.2">
      <c r="B724" s="3"/>
      <c r="C724" s="3"/>
      <c r="D724" s="3"/>
      <c r="E724" s="3"/>
      <c r="F724" s="3"/>
      <c r="G724" s="3"/>
    </row>
    <row r="725" spans="2:7" ht="12.75" customHeight="1" x14ac:dyDescent="0.2">
      <c r="B725" s="3"/>
      <c r="C725" s="3"/>
      <c r="D725" s="3"/>
      <c r="E725" s="3"/>
      <c r="F725" s="3"/>
      <c r="G725" s="3"/>
    </row>
    <row r="726" spans="2:7" ht="12.75" customHeight="1" x14ac:dyDescent="0.2">
      <c r="B726" s="3"/>
      <c r="C726" s="3"/>
      <c r="D726" s="3"/>
      <c r="E726" s="3"/>
      <c r="F726" s="3"/>
      <c r="G726" s="3"/>
    </row>
    <row r="727" spans="2:7" ht="12.75" customHeight="1" x14ac:dyDescent="0.2">
      <c r="B727" s="3"/>
      <c r="C727" s="3"/>
      <c r="D727" s="3"/>
      <c r="E727" s="3"/>
      <c r="F727" s="3"/>
      <c r="G727" s="3"/>
    </row>
    <row r="728" spans="2:7" ht="12.75" customHeight="1" x14ac:dyDescent="0.2">
      <c r="B728" s="3"/>
      <c r="C728" s="3"/>
      <c r="D728" s="3"/>
      <c r="E728" s="3"/>
      <c r="F728" s="3"/>
      <c r="G728" s="3"/>
    </row>
    <row r="729" spans="2:7" ht="12.75" customHeight="1" x14ac:dyDescent="0.2">
      <c r="B729" s="3"/>
      <c r="C729" s="3"/>
      <c r="D729" s="3"/>
      <c r="E729" s="3"/>
      <c r="F729" s="3"/>
      <c r="G729" s="3"/>
    </row>
    <row r="730" spans="2:7" ht="12.75" customHeight="1" x14ac:dyDescent="0.2">
      <c r="B730" s="3"/>
      <c r="C730" s="3"/>
      <c r="D730" s="3"/>
      <c r="E730" s="3"/>
      <c r="F730" s="3"/>
      <c r="G730" s="3"/>
    </row>
    <row r="731" spans="2:7" ht="12.75" customHeight="1" x14ac:dyDescent="0.2">
      <c r="B731" s="3"/>
      <c r="C731" s="3"/>
      <c r="D731" s="3"/>
      <c r="E731" s="3"/>
      <c r="F731" s="3"/>
      <c r="G731" s="3"/>
    </row>
    <row r="732" spans="2:7" ht="12.75" customHeight="1" x14ac:dyDescent="0.2">
      <c r="B732" s="3"/>
      <c r="C732" s="3"/>
      <c r="D732" s="3"/>
      <c r="E732" s="3"/>
      <c r="F732" s="3"/>
      <c r="G732" s="3"/>
    </row>
    <row r="733" spans="2:7" ht="12.75" customHeight="1" x14ac:dyDescent="0.2">
      <c r="B733" s="3"/>
      <c r="C733" s="3"/>
      <c r="D733" s="3"/>
      <c r="E733" s="3"/>
      <c r="F733" s="3"/>
      <c r="G733" s="3"/>
    </row>
    <row r="734" spans="2:7" ht="12.75" customHeight="1" x14ac:dyDescent="0.2">
      <c r="B734" s="3"/>
      <c r="C734" s="3"/>
      <c r="D734" s="3"/>
      <c r="E734" s="3"/>
      <c r="F734" s="3"/>
      <c r="G734" s="3"/>
    </row>
    <row r="735" spans="2:7" ht="12.75" customHeight="1" x14ac:dyDescent="0.2">
      <c r="B735" s="3"/>
      <c r="C735" s="3"/>
      <c r="D735" s="3"/>
      <c r="E735" s="3"/>
      <c r="F735" s="3"/>
      <c r="G735" s="3"/>
    </row>
    <row r="736" spans="2:7" ht="12.75" customHeight="1" x14ac:dyDescent="0.2">
      <c r="B736" s="3"/>
      <c r="C736" s="3"/>
      <c r="D736" s="3"/>
      <c r="E736" s="3"/>
      <c r="F736" s="3"/>
      <c r="G736" s="3"/>
    </row>
    <row r="737" spans="2:7" ht="12.75" customHeight="1" x14ac:dyDescent="0.2">
      <c r="B737" s="3"/>
      <c r="C737" s="3"/>
      <c r="D737" s="3"/>
      <c r="E737" s="3"/>
      <c r="F737" s="3"/>
      <c r="G737" s="3"/>
    </row>
    <row r="738" spans="2:7" ht="12.75" customHeight="1" x14ac:dyDescent="0.2">
      <c r="B738" s="3"/>
      <c r="C738" s="3"/>
      <c r="D738" s="3"/>
      <c r="E738" s="3"/>
      <c r="F738" s="3"/>
      <c r="G738" s="3"/>
    </row>
    <row r="739" spans="2:7" ht="12.75" customHeight="1" x14ac:dyDescent="0.2">
      <c r="B739" s="3"/>
      <c r="C739" s="3"/>
      <c r="D739" s="3"/>
      <c r="E739" s="3"/>
      <c r="F739" s="3"/>
      <c r="G739" s="3"/>
    </row>
    <row r="740" spans="2:7" ht="12.75" customHeight="1" x14ac:dyDescent="0.2">
      <c r="B740" s="3"/>
      <c r="C740" s="3"/>
      <c r="D740" s="3"/>
      <c r="E740" s="3"/>
      <c r="F740" s="3"/>
      <c r="G740" s="3"/>
    </row>
    <row r="741" spans="2:7" ht="12.75" customHeight="1" x14ac:dyDescent="0.2">
      <c r="B741" s="3"/>
      <c r="C741" s="3"/>
      <c r="D741" s="3"/>
      <c r="E741" s="3"/>
      <c r="F741" s="3"/>
      <c r="G741" s="3"/>
    </row>
    <row r="742" spans="2:7" ht="12.75" customHeight="1" x14ac:dyDescent="0.2">
      <c r="B742" s="3"/>
      <c r="C742" s="3"/>
      <c r="D742" s="3"/>
      <c r="E742" s="3"/>
      <c r="F742" s="3"/>
      <c r="G742" s="3"/>
    </row>
    <row r="743" spans="2:7" ht="12.75" customHeight="1" x14ac:dyDescent="0.2">
      <c r="B743" s="3"/>
      <c r="C743" s="3"/>
      <c r="D743" s="3"/>
      <c r="E743" s="3"/>
      <c r="F743" s="3"/>
      <c r="G743" s="3"/>
    </row>
    <row r="744" spans="2:7" ht="12.75" customHeight="1" x14ac:dyDescent="0.2">
      <c r="B744" s="3"/>
      <c r="C744" s="3"/>
      <c r="D744" s="3"/>
      <c r="E744" s="3"/>
      <c r="F744" s="3"/>
      <c r="G744" s="3"/>
    </row>
    <row r="745" spans="2:7" ht="12.75" customHeight="1" x14ac:dyDescent="0.2">
      <c r="B745" s="3"/>
      <c r="C745" s="3"/>
      <c r="D745" s="3"/>
      <c r="E745" s="3"/>
      <c r="F745" s="3"/>
      <c r="G745" s="3"/>
    </row>
    <row r="746" spans="2:7" ht="12.75" customHeight="1" x14ac:dyDescent="0.2">
      <c r="B746" s="3"/>
      <c r="C746" s="3"/>
      <c r="D746" s="3"/>
      <c r="E746" s="3"/>
      <c r="F746" s="3"/>
      <c r="G746" s="3"/>
    </row>
    <row r="747" spans="2:7" ht="12.75" customHeight="1" x14ac:dyDescent="0.2">
      <c r="B747" s="3"/>
      <c r="C747" s="3"/>
      <c r="D747" s="3"/>
      <c r="E747" s="3"/>
      <c r="F747" s="3"/>
      <c r="G747" s="3"/>
    </row>
    <row r="748" spans="2:7" ht="12.75" customHeight="1" x14ac:dyDescent="0.2">
      <c r="B748" s="3"/>
      <c r="C748" s="3"/>
      <c r="D748" s="3"/>
      <c r="E748" s="3"/>
      <c r="F748" s="3"/>
      <c r="G748" s="3"/>
    </row>
    <row r="749" spans="2:7" ht="12.75" customHeight="1" x14ac:dyDescent="0.2">
      <c r="B749" s="3"/>
      <c r="C749" s="3"/>
      <c r="D749" s="3"/>
      <c r="E749" s="3"/>
      <c r="F749" s="3"/>
      <c r="G749" s="3"/>
    </row>
    <row r="750" spans="2:7" ht="12.75" customHeight="1" x14ac:dyDescent="0.2">
      <c r="B750" s="3"/>
      <c r="C750" s="3"/>
      <c r="D750" s="3"/>
      <c r="E750" s="3"/>
      <c r="F750" s="3"/>
      <c r="G750" s="3"/>
    </row>
    <row r="751" spans="2:7" ht="12.75" customHeight="1" x14ac:dyDescent="0.2">
      <c r="B751" s="3"/>
      <c r="C751" s="3"/>
      <c r="D751" s="3"/>
      <c r="E751" s="3"/>
      <c r="F751" s="3"/>
      <c r="G751" s="3"/>
    </row>
    <row r="752" spans="2:7" ht="12.75" customHeight="1" x14ac:dyDescent="0.2">
      <c r="B752" s="3"/>
      <c r="C752" s="3"/>
      <c r="D752" s="3"/>
      <c r="E752" s="3"/>
      <c r="F752" s="3"/>
      <c r="G752" s="3"/>
    </row>
    <row r="753" spans="2:7" ht="12.75" customHeight="1" x14ac:dyDescent="0.2">
      <c r="B753" s="3"/>
      <c r="C753" s="3"/>
      <c r="D753" s="3"/>
      <c r="E753" s="3"/>
      <c r="F753" s="3"/>
      <c r="G753" s="3"/>
    </row>
    <row r="754" spans="2:7" ht="12.75" customHeight="1" x14ac:dyDescent="0.2">
      <c r="B754" s="3"/>
      <c r="C754" s="3"/>
      <c r="D754" s="3"/>
      <c r="E754" s="3"/>
      <c r="F754" s="3"/>
      <c r="G754" s="3"/>
    </row>
    <row r="755" spans="2:7" ht="12.75" customHeight="1" x14ac:dyDescent="0.2">
      <c r="B755" s="3"/>
      <c r="C755" s="3"/>
      <c r="D755" s="3"/>
      <c r="E755" s="3"/>
      <c r="F755" s="3"/>
      <c r="G755" s="3"/>
    </row>
    <row r="756" spans="2:7" ht="12.75" customHeight="1" x14ac:dyDescent="0.2">
      <c r="B756" s="3"/>
      <c r="C756" s="3"/>
      <c r="D756" s="3"/>
      <c r="E756" s="3"/>
      <c r="F756" s="3"/>
      <c r="G756" s="3"/>
    </row>
    <row r="757" spans="2:7" ht="12.75" customHeight="1" x14ac:dyDescent="0.2">
      <c r="B757" s="3"/>
      <c r="C757" s="3"/>
      <c r="D757" s="3"/>
      <c r="E757" s="3"/>
      <c r="F757" s="3"/>
      <c r="G757" s="3"/>
    </row>
    <row r="758" spans="2:7" ht="12.75" customHeight="1" x14ac:dyDescent="0.2">
      <c r="B758" s="3"/>
      <c r="C758" s="3"/>
      <c r="D758" s="3"/>
      <c r="E758" s="3"/>
      <c r="F758" s="3"/>
      <c r="G758" s="3"/>
    </row>
    <row r="759" spans="2:7" ht="12.75" customHeight="1" x14ac:dyDescent="0.2">
      <c r="B759" s="3"/>
      <c r="C759" s="3"/>
      <c r="D759" s="3"/>
      <c r="E759" s="3"/>
      <c r="F759" s="3"/>
      <c r="G759" s="3"/>
    </row>
    <row r="760" spans="2:7" ht="12.75" customHeight="1" x14ac:dyDescent="0.2">
      <c r="B760" s="3"/>
      <c r="C760" s="3"/>
      <c r="D760" s="3"/>
      <c r="E760" s="3"/>
      <c r="F760" s="3"/>
      <c r="G760" s="3"/>
    </row>
    <row r="761" spans="2:7" ht="12.75" customHeight="1" x14ac:dyDescent="0.2">
      <c r="B761" s="3"/>
      <c r="C761" s="3"/>
      <c r="D761" s="3"/>
      <c r="E761" s="3"/>
      <c r="F761" s="3"/>
      <c r="G761" s="3"/>
    </row>
    <row r="762" spans="2:7" ht="12.75" customHeight="1" x14ac:dyDescent="0.2">
      <c r="B762" s="3"/>
      <c r="C762" s="3"/>
      <c r="D762" s="3"/>
      <c r="E762" s="3"/>
      <c r="F762" s="3"/>
      <c r="G762" s="3"/>
    </row>
    <row r="763" spans="2:7" ht="12.75" customHeight="1" x14ac:dyDescent="0.2">
      <c r="B763" s="3"/>
      <c r="C763" s="3"/>
      <c r="D763" s="3"/>
      <c r="E763" s="3"/>
      <c r="F763" s="3"/>
      <c r="G763" s="3"/>
    </row>
    <row r="764" spans="2:7" ht="12.75" customHeight="1" x14ac:dyDescent="0.2">
      <c r="B764" s="3"/>
      <c r="C764" s="3"/>
      <c r="D764" s="3"/>
      <c r="E764" s="3"/>
      <c r="F764" s="3"/>
      <c r="G764" s="3"/>
    </row>
    <row r="765" spans="2:7" ht="12.75" customHeight="1" x14ac:dyDescent="0.2">
      <c r="B765" s="3"/>
      <c r="C765" s="3"/>
      <c r="D765" s="3"/>
      <c r="E765" s="3"/>
      <c r="F765" s="3"/>
      <c r="G765" s="3"/>
    </row>
    <row r="766" spans="2:7" ht="12.75" customHeight="1" x14ac:dyDescent="0.2">
      <c r="B766" s="3"/>
      <c r="C766" s="3"/>
      <c r="D766" s="3"/>
      <c r="E766" s="3"/>
      <c r="F766" s="3"/>
      <c r="G766" s="3"/>
    </row>
    <row r="767" spans="2:7" ht="12.75" customHeight="1" x14ac:dyDescent="0.2">
      <c r="B767" s="3"/>
      <c r="C767" s="3"/>
      <c r="D767" s="3"/>
      <c r="E767" s="3"/>
      <c r="F767" s="3"/>
      <c r="G767" s="3"/>
    </row>
    <row r="768" spans="2:7" ht="12.75" customHeight="1" x14ac:dyDescent="0.2">
      <c r="B768" s="3"/>
      <c r="C768" s="3"/>
      <c r="D768" s="3"/>
      <c r="E768" s="3"/>
      <c r="F768" s="3"/>
      <c r="G768" s="3"/>
    </row>
    <row r="769" spans="2:7" ht="12.75" customHeight="1" x14ac:dyDescent="0.2">
      <c r="B769" s="3"/>
      <c r="C769" s="3"/>
      <c r="D769" s="3"/>
      <c r="E769" s="3"/>
      <c r="F769" s="3"/>
      <c r="G769" s="3"/>
    </row>
    <row r="770" spans="2:7" ht="12.75" customHeight="1" x14ac:dyDescent="0.2">
      <c r="B770" s="3"/>
      <c r="C770" s="3"/>
      <c r="D770" s="3"/>
      <c r="E770" s="3"/>
      <c r="F770" s="3"/>
      <c r="G770" s="3"/>
    </row>
    <row r="771" spans="2:7" ht="12.75" customHeight="1" x14ac:dyDescent="0.2">
      <c r="B771" s="3"/>
      <c r="C771" s="3"/>
      <c r="D771" s="3"/>
      <c r="E771" s="3"/>
      <c r="F771" s="3"/>
      <c r="G771" s="3"/>
    </row>
    <row r="772" spans="2:7" ht="12.75" customHeight="1" x14ac:dyDescent="0.2">
      <c r="B772" s="3"/>
      <c r="C772" s="3"/>
      <c r="D772" s="3"/>
      <c r="E772" s="3"/>
      <c r="F772" s="3"/>
      <c r="G772" s="3"/>
    </row>
    <row r="773" spans="2:7" ht="12.75" customHeight="1" x14ac:dyDescent="0.2">
      <c r="B773" s="3"/>
      <c r="C773" s="3"/>
      <c r="D773" s="3"/>
      <c r="E773" s="3"/>
      <c r="F773" s="3"/>
      <c r="G773" s="3"/>
    </row>
    <row r="774" spans="2:7" ht="12.75" customHeight="1" x14ac:dyDescent="0.2">
      <c r="B774" s="3"/>
      <c r="C774" s="3"/>
      <c r="D774" s="3"/>
      <c r="E774" s="3"/>
      <c r="F774" s="3"/>
      <c r="G774" s="3"/>
    </row>
    <row r="775" spans="2:7" ht="12.75" customHeight="1" x14ac:dyDescent="0.2">
      <c r="B775" s="3"/>
      <c r="C775" s="3"/>
      <c r="D775" s="3"/>
      <c r="E775" s="3"/>
      <c r="F775" s="3"/>
      <c r="G775" s="3"/>
    </row>
    <row r="776" spans="2:7" ht="12.75" customHeight="1" x14ac:dyDescent="0.2">
      <c r="B776" s="3"/>
      <c r="C776" s="3"/>
      <c r="D776" s="3"/>
      <c r="E776" s="3"/>
      <c r="F776" s="3"/>
      <c r="G776" s="3"/>
    </row>
    <row r="777" spans="2:7" ht="12.75" customHeight="1" x14ac:dyDescent="0.2">
      <c r="B777" s="3"/>
      <c r="C777" s="3"/>
      <c r="D777" s="3"/>
      <c r="E777" s="3"/>
      <c r="F777" s="3"/>
      <c r="G777" s="3"/>
    </row>
    <row r="778" spans="2:7" ht="12.75" customHeight="1" x14ac:dyDescent="0.2">
      <c r="B778" s="3"/>
      <c r="C778" s="3"/>
      <c r="D778" s="3"/>
      <c r="E778" s="3"/>
      <c r="F778" s="3"/>
      <c r="G778" s="3"/>
    </row>
    <row r="779" spans="2:7" ht="12.75" customHeight="1" x14ac:dyDescent="0.2">
      <c r="B779" s="3"/>
      <c r="C779" s="3"/>
      <c r="D779" s="3"/>
      <c r="E779" s="3"/>
      <c r="F779" s="3"/>
      <c r="G779" s="3"/>
    </row>
    <row r="780" spans="2:7" ht="12.75" customHeight="1" x14ac:dyDescent="0.2">
      <c r="B780" s="3"/>
      <c r="C780" s="3"/>
      <c r="D780" s="3"/>
      <c r="E780" s="3"/>
      <c r="F780" s="3"/>
      <c r="G780" s="3"/>
    </row>
    <row r="781" spans="2:7" ht="12.75" customHeight="1" x14ac:dyDescent="0.2">
      <c r="B781" s="3"/>
      <c r="C781" s="3"/>
      <c r="D781" s="3"/>
      <c r="E781" s="3"/>
      <c r="F781" s="3"/>
      <c r="G781" s="3"/>
    </row>
    <row r="782" spans="2:7" ht="12.75" customHeight="1" x14ac:dyDescent="0.2">
      <c r="B782" s="3"/>
      <c r="C782" s="3"/>
      <c r="D782" s="3"/>
      <c r="E782" s="3"/>
      <c r="F782" s="3"/>
      <c r="G782" s="3"/>
    </row>
    <row r="783" spans="2:7" ht="12.75" customHeight="1" x14ac:dyDescent="0.2">
      <c r="B783" s="3"/>
      <c r="C783" s="3"/>
      <c r="D783" s="3"/>
      <c r="E783" s="3"/>
      <c r="F783" s="3"/>
      <c r="G783" s="3"/>
    </row>
    <row r="784" spans="2:7" ht="12.75" customHeight="1" x14ac:dyDescent="0.2">
      <c r="B784" s="3"/>
      <c r="C784" s="3"/>
      <c r="D784" s="3"/>
      <c r="E784" s="3"/>
      <c r="F784" s="3"/>
      <c r="G784" s="3"/>
    </row>
    <row r="785" spans="2:7" ht="12.75" customHeight="1" x14ac:dyDescent="0.2">
      <c r="B785" s="3"/>
      <c r="C785" s="3"/>
      <c r="D785" s="3"/>
      <c r="E785" s="3"/>
      <c r="F785" s="3"/>
      <c r="G785" s="3"/>
    </row>
    <row r="786" spans="2:7" ht="12.75" customHeight="1" x14ac:dyDescent="0.2">
      <c r="B786" s="3"/>
      <c r="C786" s="3"/>
      <c r="D786" s="3"/>
      <c r="E786" s="3"/>
      <c r="F786" s="3"/>
      <c r="G786" s="3"/>
    </row>
    <row r="787" spans="2:7" ht="12.75" customHeight="1" x14ac:dyDescent="0.2">
      <c r="B787" s="3"/>
      <c r="C787" s="3"/>
      <c r="D787" s="3"/>
      <c r="E787" s="3"/>
      <c r="F787" s="3"/>
      <c r="G787" s="3"/>
    </row>
    <row r="788" spans="2:7" ht="12.75" customHeight="1" x14ac:dyDescent="0.2">
      <c r="B788" s="3"/>
      <c r="C788" s="3"/>
      <c r="D788" s="3"/>
      <c r="E788" s="3"/>
      <c r="F788" s="3"/>
      <c r="G788" s="3"/>
    </row>
    <row r="789" spans="2:7" ht="12.75" customHeight="1" x14ac:dyDescent="0.2">
      <c r="B789" s="3"/>
      <c r="C789" s="3"/>
      <c r="D789" s="3"/>
      <c r="E789" s="3"/>
      <c r="F789" s="3"/>
      <c r="G789" s="3"/>
    </row>
    <row r="790" spans="2:7" ht="12.75" customHeight="1" x14ac:dyDescent="0.2">
      <c r="B790" s="3"/>
      <c r="C790" s="3"/>
      <c r="D790" s="3"/>
      <c r="E790" s="3"/>
      <c r="F790" s="3"/>
      <c r="G790" s="3"/>
    </row>
    <row r="791" spans="2:7" ht="12.75" customHeight="1" x14ac:dyDescent="0.2">
      <c r="B791" s="3"/>
      <c r="C791" s="3"/>
      <c r="D791" s="3"/>
      <c r="E791" s="3"/>
      <c r="F791" s="3"/>
      <c r="G791" s="3"/>
    </row>
    <row r="792" spans="2:7" ht="12.75" customHeight="1" x14ac:dyDescent="0.2">
      <c r="B792" s="3"/>
      <c r="C792" s="3"/>
      <c r="D792" s="3"/>
      <c r="E792" s="3"/>
      <c r="F792" s="3"/>
      <c r="G792" s="3"/>
    </row>
    <row r="793" spans="2:7" ht="12.75" customHeight="1" x14ac:dyDescent="0.2">
      <c r="B793" s="3"/>
      <c r="C793" s="3"/>
      <c r="D793" s="3"/>
      <c r="E793" s="3"/>
      <c r="F793" s="3"/>
      <c r="G793" s="3"/>
    </row>
    <row r="794" spans="2:7" ht="12.75" customHeight="1" x14ac:dyDescent="0.2">
      <c r="B794" s="3"/>
      <c r="C794" s="3"/>
      <c r="D794" s="3"/>
      <c r="E794" s="3"/>
      <c r="F794" s="3"/>
      <c r="G794" s="3"/>
    </row>
    <row r="795" spans="2:7" ht="12.75" customHeight="1" x14ac:dyDescent="0.2">
      <c r="B795" s="3"/>
      <c r="C795" s="3"/>
      <c r="D795" s="3"/>
      <c r="E795" s="3"/>
      <c r="F795" s="3"/>
      <c r="G795" s="3"/>
    </row>
    <row r="796" spans="2:7" ht="12.75" customHeight="1" x14ac:dyDescent="0.2">
      <c r="B796" s="3"/>
      <c r="C796" s="3"/>
      <c r="D796" s="3"/>
      <c r="E796" s="3"/>
      <c r="F796" s="3"/>
      <c r="G796" s="3"/>
    </row>
    <row r="797" spans="2:7" ht="12.75" customHeight="1" x14ac:dyDescent="0.2">
      <c r="B797" s="3"/>
      <c r="C797" s="3"/>
      <c r="D797" s="3"/>
      <c r="E797" s="3"/>
      <c r="F797" s="3"/>
      <c r="G797" s="3"/>
    </row>
    <row r="798" spans="2:7" ht="12.75" customHeight="1" x14ac:dyDescent="0.2">
      <c r="B798" s="3"/>
      <c r="C798" s="3"/>
      <c r="D798" s="3"/>
      <c r="E798" s="3"/>
      <c r="F798" s="3"/>
      <c r="G798" s="3"/>
    </row>
    <row r="799" spans="2:7" ht="12.75" customHeight="1" x14ac:dyDescent="0.2">
      <c r="B799" s="3"/>
      <c r="C799" s="3"/>
      <c r="D799" s="3"/>
      <c r="E799" s="3"/>
      <c r="F799" s="3"/>
      <c r="G799" s="3"/>
    </row>
    <row r="800" spans="2:7" ht="12.75" customHeight="1" x14ac:dyDescent="0.2">
      <c r="B800" s="3"/>
      <c r="C800" s="3"/>
      <c r="D800" s="3"/>
      <c r="E800" s="3"/>
      <c r="F800" s="3"/>
      <c r="G800" s="3"/>
    </row>
    <row r="801" spans="2:7" ht="12.75" customHeight="1" x14ac:dyDescent="0.2">
      <c r="B801" s="3"/>
      <c r="C801" s="3"/>
      <c r="D801" s="3"/>
      <c r="E801" s="3"/>
      <c r="F801" s="3"/>
      <c r="G801" s="3"/>
    </row>
    <row r="802" spans="2:7" ht="12.75" customHeight="1" x14ac:dyDescent="0.2">
      <c r="B802" s="3"/>
      <c r="C802" s="3"/>
      <c r="D802" s="3"/>
      <c r="E802" s="3"/>
      <c r="F802" s="3"/>
      <c r="G802" s="3"/>
    </row>
    <row r="803" spans="2:7" ht="12.75" customHeight="1" x14ac:dyDescent="0.2">
      <c r="B803" s="3"/>
      <c r="C803" s="3"/>
      <c r="D803" s="3"/>
      <c r="E803" s="3"/>
      <c r="F803" s="3"/>
      <c r="G803" s="3"/>
    </row>
    <row r="804" spans="2:7" ht="12.75" customHeight="1" x14ac:dyDescent="0.2">
      <c r="B804" s="3"/>
      <c r="C804" s="3"/>
      <c r="D804" s="3"/>
      <c r="E804" s="3"/>
      <c r="F804" s="3"/>
      <c r="G804" s="3"/>
    </row>
    <row r="805" spans="2:7" ht="12.75" customHeight="1" x14ac:dyDescent="0.2">
      <c r="B805" s="3"/>
      <c r="C805" s="3"/>
      <c r="D805" s="3"/>
      <c r="E805" s="3"/>
      <c r="F805" s="3"/>
      <c r="G805" s="3"/>
    </row>
    <row r="806" spans="2:7" ht="12.75" customHeight="1" x14ac:dyDescent="0.2">
      <c r="B806" s="3"/>
      <c r="C806" s="3"/>
      <c r="D806" s="3"/>
      <c r="E806" s="3"/>
      <c r="F806" s="3"/>
      <c r="G806" s="3"/>
    </row>
    <row r="807" spans="2:7" ht="12.75" customHeight="1" x14ac:dyDescent="0.2">
      <c r="B807" s="3"/>
      <c r="C807" s="3"/>
      <c r="D807" s="3"/>
      <c r="E807" s="3"/>
      <c r="F807" s="3"/>
      <c r="G807" s="3"/>
    </row>
    <row r="808" spans="2:7" ht="12.75" customHeight="1" x14ac:dyDescent="0.2">
      <c r="B808" s="3"/>
      <c r="C808" s="3"/>
      <c r="D808" s="3"/>
      <c r="E808" s="3"/>
      <c r="F808" s="3"/>
      <c r="G808" s="3"/>
    </row>
    <row r="809" spans="2:7" ht="12.75" customHeight="1" x14ac:dyDescent="0.2">
      <c r="B809" s="3"/>
      <c r="C809" s="3"/>
      <c r="D809" s="3"/>
      <c r="E809" s="3"/>
      <c r="F809" s="3"/>
      <c r="G809" s="3"/>
    </row>
    <row r="810" spans="2:7" ht="12.75" customHeight="1" x14ac:dyDescent="0.2">
      <c r="B810" s="3"/>
      <c r="C810" s="3"/>
      <c r="D810" s="3"/>
      <c r="E810" s="3"/>
      <c r="F810" s="3"/>
      <c r="G810" s="3"/>
    </row>
    <row r="811" spans="2:7" ht="12.75" customHeight="1" x14ac:dyDescent="0.2">
      <c r="B811" s="3"/>
      <c r="C811" s="3"/>
      <c r="D811" s="3"/>
      <c r="E811" s="3"/>
      <c r="F811" s="3"/>
      <c r="G811" s="3"/>
    </row>
    <row r="812" spans="2:7" ht="12.75" customHeight="1" x14ac:dyDescent="0.2">
      <c r="B812" s="3"/>
      <c r="C812" s="3"/>
      <c r="D812" s="3"/>
      <c r="E812" s="3"/>
      <c r="F812" s="3"/>
      <c r="G812" s="3"/>
    </row>
    <row r="813" spans="2:7" ht="12.75" customHeight="1" x14ac:dyDescent="0.2">
      <c r="B813" s="3"/>
      <c r="C813" s="3"/>
      <c r="D813" s="3"/>
      <c r="E813" s="3"/>
      <c r="F813" s="3"/>
      <c r="G813" s="3"/>
    </row>
    <row r="814" spans="2:7" ht="12.75" customHeight="1" x14ac:dyDescent="0.2">
      <c r="B814" s="3"/>
      <c r="C814" s="3"/>
      <c r="D814" s="3"/>
      <c r="E814" s="3"/>
      <c r="F814" s="3"/>
      <c r="G814" s="3"/>
    </row>
    <row r="815" spans="2:7" ht="12.75" customHeight="1" x14ac:dyDescent="0.2">
      <c r="B815" s="3"/>
      <c r="C815" s="3"/>
      <c r="D815" s="3"/>
      <c r="E815" s="3"/>
      <c r="F815" s="3"/>
      <c r="G815" s="3"/>
    </row>
    <row r="816" spans="2:7" ht="12.75" customHeight="1" x14ac:dyDescent="0.2">
      <c r="B816" s="3"/>
      <c r="C816" s="3"/>
      <c r="D816" s="3"/>
      <c r="E816" s="3"/>
      <c r="F816" s="3"/>
      <c r="G816" s="3"/>
    </row>
    <row r="817" spans="2:7" ht="12.75" customHeight="1" x14ac:dyDescent="0.2">
      <c r="B817" s="3"/>
      <c r="C817" s="3"/>
      <c r="D817" s="3"/>
      <c r="E817" s="3"/>
      <c r="F817" s="3"/>
      <c r="G817" s="3"/>
    </row>
    <row r="818" spans="2:7" ht="12.75" customHeight="1" x14ac:dyDescent="0.2">
      <c r="B818" s="3"/>
      <c r="C818" s="3"/>
      <c r="D818" s="3"/>
      <c r="E818" s="3"/>
      <c r="F818" s="3"/>
      <c r="G818" s="3"/>
    </row>
    <row r="819" spans="2:7" ht="12.75" customHeight="1" x14ac:dyDescent="0.2">
      <c r="B819" s="3"/>
      <c r="C819" s="3"/>
      <c r="D819" s="3"/>
      <c r="E819" s="3"/>
      <c r="F819" s="3"/>
      <c r="G819" s="3"/>
    </row>
    <row r="820" spans="2:7" ht="12.75" customHeight="1" x14ac:dyDescent="0.2">
      <c r="B820" s="3"/>
      <c r="C820" s="3"/>
      <c r="D820" s="3"/>
      <c r="E820" s="3"/>
      <c r="F820" s="3"/>
      <c r="G820" s="3"/>
    </row>
    <row r="821" spans="2:7" ht="12.75" customHeight="1" x14ac:dyDescent="0.2">
      <c r="B821" s="3"/>
      <c r="C821" s="3"/>
      <c r="D821" s="3"/>
      <c r="E821" s="3"/>
      <c r="F821" s="3"/>
      <c r="G821" s="3"/>
    </row>
    <row r="822" spans="2:7" ht="12.75" customHeight="1" x14ac:dyDescent="0.2">
      <c r="B822" s="3"/>
      <c r="C822" s="3"/>
      <c r="D822" s="3"/>
      <c r="E822" s="3"/>
      <c r="F822" s="3"/>
      <c r="G822" s="3"/>
    </row>
    <row r="823" spans="2:7" ht="12.75" customHeight="1" x14ac:dyDescent="0.2">
      <c r="B823" s="3"/>
      <c r="C823" s="3"/>
      <c r="D823" s="3"/>
      <c r="E823" s="3"/>
      <c r="F823" s="3"/>
      <c r="G823" s="3"/>
    </row>
    <row r="824" spans="2:7" ht="12.75" customHeight="1" x14ac:dyDescent="0.2">
      <c r="B824" s="3"/>
      <c r="C824" s="3"/>
      <c r="D824" s="3"/>
      <c r="E824" s="3"/>
      <c r="F824" s="3"/>
      <c r="G824" s="3"/>
    </row>
    <row r="825" spans="2:7" ht="12.75" customHeight="1" x14ac:dyDescent="0.2">
      <c r="B825" s="3"/>
      <c r="C825" s="3"/>
      <c r="D825" s="3"/>
      <c r="E825" s="3"/>
      <c r="F825" s="3"/>
      <c r="G825" s="3"/>
    </row>
    <row r="826" spans="2:7" ht="12.75" customHeight="1" x14ac:dyDescent="0.2">
      <c r="B826" s="3"/>
      <c r="C826" s="3"/>
      <c r="D826" s="3"/>
      <c r="E826" s="3"/>
      <c r="F826" s="3"/>
      <c r="G826" s="3"/>
    </row>
    <row r="827" spans="2:7" ht="12.75" customHeight="1" x14ac:dyDescent="0.2">
      <c r="B827" s="3"/>
      <c r="C827" s="3"/>
      <c r="D827" s="3"/>
      <c r="E827" s="3"/>
      <c r="F827" s="3"/>
      <c r="G827" s="3"/>
    </row>
    <row r="828" spans="2:7" ht="12.75" customHeight="1" x14ac:dyDescent="0.2">
      <c r="B828" s="3"/>
      <c r="C828" s="3"/>
      <c r="D828" s="3"/>
      <c r="E828" s="3"/>
      <c r="F828" s="3"/>
      <c r="G828" s="3"/>
    </row>
    <row r="829" spans="2:7" ht="12.75" customHeight="1" x14ac:dyDescent="0.2">
      <c r="B829" s="3"/>
      <c r="C829" s="3"/>
      <c r="D829" s="3"/>
      <c r="E829" s="3"/>
      <c r="F829" s="3"/>
      <c r="G829" s="3"/>
    </row>
    <row r="830" spans="2:7" ht="12.75" customHeight="1" x14ac:dyDescent="0.2">
      <c r="B830" s="3"/>
      <c r="C830" s="3"/>
      <c r="D830" s="3"/>
      <c r="E830" s="3"/>
      <c r="F830" s="3"/>
      <c r="G830" s="3"/>
    </row>
    <row r="831" spans="2:7" ht="12.75" customHeight="1" x14ac:dyDescent="0.2">
      <c r="B831" s="3"/>
      <c r="C831" s="3"/>
      <c r="D831" s="3"/>
      <c r="E831" s="3"/>
      <c r="F831" s="3"/>
      <c r="G831" s="3"/>
    </row>
    <row r="832" spans="2:7" ht="12.75" customHeight="1" x14ac:dyDescent="0.2">
      <c r="B832" s="3"/>
      <c r="C832" s="3"/>
      <c r="D832" s="3"/>
      <c r="E832" s="3"/>
      <c r="F832" s="3"/>
      <c r="G832" s="3"/>
    </row>
    <row r="833" spans="2:7" ht="12.75" customHeight="1" x14ac:dyDescent="0.2">
      <c r="B833" s="3"/>
      <c r="C833" s="3"/>
      <c r="D833" s="3"/>
      <c r="E833" s="3"/>
      <c r="F833" s="3"/>
      <c r="G833" s="3"/>
    </row>
    <row r="834" spans="2:7" ht="12.75" customHeight="1" x14ac:dyDescent="0.2">
      <c r="B834" s="3"/>
      <c r="C834" s="3"/>
      <c r="D834" s="3"/>
      <c r="E834" s="3"/>
      <c r="F834" s="3"/>
      <c r="G834" s="3"/>
    </row>
    <row r="835" spans="2:7" ht="12.75" customHeight="1" x14ac:dyDescent="0.2">
      <c r="B835" s="3"/>
      <c r="C835" s="3"/>
      <c r="D835" s="3"/>
      <c r="E835" s="3"/>
      <c r="F835" s="3"/>
      <c r="G835" s="3"/>
    </row>
    <row r="836" spans="2:7" ht="12.75" customHeight="1" x14ac:dyDescent="0.2">
      <c r="B836" s="3"/>
      <c r="C836" s="3"/>
      <c r="D836" s="3"/>
      <c r="E836" s="3"/>
      <c r="F836" s="3"/>
      <c r="G836" s="3"/>
    </row>
    <row r="837" spans="2:7" ht="12.75" customHeight="1" x14ac:dyDescent="0.2">
      <c r="B837" s="3"/>
      <c r="C837" s="3"/>
      <c r="D837" s="3"/>
      <c r="E837" s="3"/>
      <c r="F837" s="3"/>
      <c r="G837" s="3"/>
    </row>
    <row r="838" spans="2:7" ht="12.75" customHeight="1" x14ac:dyDescent="0.2">
      <c r="B838" s="3"/>
      <c r="C838" s="3"/>
      <c r="D838" s="3"/>
      <c r="E838" s="3"/>
      <c r="F838" s="3"/>
      <c r="G838" s="3"/>
    </row>
    <row r="839" spans="2:7" ht="12.75" customHeight="1" x14ac:dyDescent="0.2">
      <c r="B839" s="3"/>
      <c r="C839" s="3"/>
      <c r="D839" s="3"/>
      <c r="E839" s="3"/>
      <c r="F839" s="3"/>
      <c r="G839" s="3"/>
    </row>
    <row r="840" spans="2:7" ht="12.75" customHeight="1" x14ac:dyDescent="0.2">
      <c r="B840" s="3"/>
      <c r="C840" s="3"/>
      <c r="D840" s="3"/>
      <c r="E840" s="3"/>
      <c r="F840" s="3"/>
      <c r="G840" s="3"/>
    </row>
    <row r="841" spans="2:7" ht="12.75" customHeight="1" x14ac:dyDescent="0.2">
      <c r="B841" s="3"/>
      <c r="C841" s="3"/>
      <c r="D841" s="3"/>
      <c r="E841" s="3"/>
      <c r="F841" s="3"/>
      <c r="G841" s="3"/>
    </row>
    <row r="842" spans="2:7" ht="12.75" customHeight="1" x14ac:dyDescent="0.2">
      <c r="B842" s="3"/>
      <c r="C842" s="3"/>
      <c r="D842" s="3"/>
      <c r="E842" s="3"/>
      <c r="F842" s="3"/>
      <c r="G842" s="3"/>
    </row>
    <row r="843" spans="2:7" ht="12.75" customHeight="1" x14ac:dyDescent="0.2">
      <c r="B843" s="3"/>
      <c r="C843" s="3"/>
      <c r="D843" s="3"/>
      <c r="E843" s="3"/>
      <c r="F843" s="3"/>
      <c r="G843" s="3"/>
    </row>
    <row r="844" spans="2:7" ht="12.75" customHeight="1" x14ac:dyDescent="0.2">
      <c r="B844" s="3"/>
      <c r="C844" s="3"/>
      <c r="D844" s="3"/>
      <c r="E844" s="3"/>
      <c r="F844" s="3"/>
      <c r="G844" s="3"/>
    </row>
    <row r="845" spans="2:7" ht="12.75" customHeight="1" x14ac:dyDescent="0.2">
      <c r="B845" s="3"/>
      <c r="C845" s="3"/>
      <c r="D845" s="3"/>
      <c r="E845" s="3"/>
      <c r="F845" s="3"/>
      <c r="G845" s="3"/>
    </row>
    <row r="846" spans="2:7" ht="12.75" customHeight="1" x14ac:dyDescent="0.2">
      <c r="B846" s="3"/>
      <c r="C846" s="3"/>
      <c r="D846" s="3"/>
      <c r="E846" s="3"/>
      <c r="F846" s="3"/>
      <c r="G846" s="3"/>
    </row>
    <row r="847" spans="2:7" ht="12.75" customHeight="1" x14ac:dyDescent="0.2">
      <c r="B847" s="3"/>
      <c r="C847" s="3"/>
      <c r="D847" s="3"/>
      <c r="E847" s="3"/>
      <c r="F847" s="3"/>
      <c r="G847" s="3"/>
    </row>
    <row r="848" spans="2:7" ht="12.75" customHeight="1" x14ac:dyDescent="0.2">
      <c r="B848" s="3"/>
      <c r="C848" s="3"/>
      <c r="D848" s="3"/>
      <c r="E848" s="3"/>
      <c r="F848" s="3"/>
      <c r="G848" s="3"/>
    </row>
    <row r="849" spans="2:7" ht="12.75" customHeight="1" x14ac:dyDescent="0.2">
      <c r="B849" s="3"/>
      <c r="C849" s="3"/>
      <c r="D849" s="3"/>
      <c r="E849" s="3"/>
      <c r="F849" s="3"/>
      <c r="G849" s="3"/>
    </row>
    <row r="850" spans="2:7" ht="12.75" customHeight="1" x14ac:dyDescent="0.2">
      <c r="B850" s="3"/>
      <c r="C850" s="3"/>
      <c r="D850" s="3"/>
      <c r="E850" s="3"/>
      <c r="F850" s="3"/>
      <c r="G850" s="3"/>
    </row>
    <row r="851" spans="2:7" ht="12.75" customHeight="1" x14ac:dyDescent="0.2">
      <c r="B851" s="3"/>
      <c r="C851" s="3"/>
      <c r="D851" s="3"/>
      <c r="E851" s="3"/>
      <c r="F851" s="3"/>
      <c r="G851" s="3"/>
    </row>
    <row r="852" spans="2:7" ht="12.75" customHeight="1" x14ac:dyDescent="0.2">
      <c r="B852" s="3"/>
      <c r="C852" s="3"/>
      <c r="D852" s="3"/>
      <c r="E852" s="3"/>
      <c r="F852" s="3"/>
      <c r="G852" s="3"/>
    </row>
    <row r="853" spans="2:7" ht="12.75" customHeight="1" x14ac:dyDescent="0.2">
      <c r="B853" s="3"/>
      <c r="C853" s="3"/>
      <c r="D853" s="3"/>
      <c r="E853" s="3"/>
      <c r="F853" s="3"/>
      <c r="G853" s="3"/>
    </row>
    <row r="854" spans="2:7" ht="12.75" customHeight="1" x14ac:dyDescent="0.2">
      <c r="B854" s="3"/>
      <c r="C854" s="3"/>
      <c r="D854" s="3"/>
      <c r="E854" s="3"/>
      <c r="F854" s="3"/>
      <c r="G854" s="3"/>
    </row>
    <row r="855" spans="2:7" ht="12.75" customHeight="1" x14ac:dyDescent="0.2">
      <c r="B855" s="3"/>
      <c r="C855" s="3"/>
      <c r="D855" s="3"/>
      <c r="E855" s="3"/>
      <c r="F855" s="3"/>
      <c r="G855" s="3"/>
    </row>
    <row r="856" spans="2:7" ht="12.75" customHeight="1" x14ac:dyDescent="0.2">
      <c r="B856" s="3"/>
      <c r="C856" s="3"/>
      <c r="D856" s="3"/>
      <c r="E856" s="3"/>
      <c r="F856" s="3"/>
      <c r="G856" s="3"/>
    </row>
    <row r="857" spans="2:7" ht="12.75" customHeight="1" x14ac:dyDescent="0.2">
      <c r="B857" s="3"/>
      <c r="C857" s="3"/>
      <c r="D857" s="3"/>
      <c r="E857" s="3"/>
      <c r="F857" s="3"/>
      <c r="G857" s="3"/>
    </row>
    <row r="858" spans="2:7" ht="12.75" customHeight="1" x14ac:dyDescent="0.2">
      <c r="B858" s="3"/>
      <c r="C858" s="3"/>
      <c r="D858" s="3"/>
      <c r="E858" s="3"/>
      <c r="F858" s="3"/>
      <c r="G858" s="3"/>
    </row>
    <row r="859" spans="2:7" ht="12.75" customHeight="1" x14ac:dyDescent="0.2">
      <c r="B859" s="3"/>
      <c r="C859" s="3"/>
      <c r="D859" s="3"/>
      <c r="E859" s="3"/>
      <c r="F859" s="3"/>
      <c r="G859" s="3"/>
    </row>
    <row r="860" spans="2:7" ht="12.75" customHeight="1" x14ac:dyDescent="0.2">
      <c r="B860" s="3"/>
      <c r="C860" s="3"/>
      <c r="D860" s="3"/>
      <c r="E860" s="3"/>
      <c r="F860" s="3"/>
      <c r="G860" s="3"/>
    </row>
    <row r="861" spans="2:7" ht="12.75" customHeight="1" x14ac:dyDescent="0.2">
      <c r="B861" s="3"/>
      <c r="C861" s="3"/>
      <c r="D861" s="3"/>
      <c r="E861" s="3"/>
      <c r="F861" s="3"/>
      <c r="G861" s="3"/>
    </row>
    <row r="862" spans="2:7" ht="12.75" customHeight="1" x14ac:dyDescent="0.2">
      <c r="B862" s="3"/>
      <c r="C862" s="3"/>
      <c r="D862" s="3"/>
      <c r="E862" s="3"/>
      <c r="F862" s="3"/>
      <c r="G862" s="3"/>
    </row>
    <row r="863" spans="2:7" ht="12.75" customHeight="1" x14ac:dyDescent="0.2">
      <c r="B863" s="3"/>
      <c r="C863" s="3"/>
      <c r="D863" s="3"/>
      <c r="E863" s="3"/>
      <c r="F863" s="3"/>
      <c r="G863" s="3"/>
    </row>
    <row r="864" spans="2:7" ht="12.75" customHeight="1" x14ac:dyDescent="0.2">
      <c r="B864" s="3"/>
      <c r="C864" s="3"/>
      <c r="D864" s="3"/>
      <c r="E864" s="3"/>
      <c r="F864" s="3"/>
      <c r="G864" s="3"/>
    </row>
    <row r="865" spans="2:7" ht="12.75" customHeight="1" x14ac:dyDescent="0.2">
      <c r="B865" s="3"/>
      <c r="C865" s="3"/>
      <c r="D865" s="3"/>
      <c r="E865" s="3"/>
      <c r="F865" s="3"/>
      <c r="G865" s="3"/>
    </row>
    <row r="866" spans="2:7" ht="12.75" customHeight="1" x14ac:dyDescent="0.2">
      <c r="B866" s="3"/>
      <c r="C866" s="3"/>
      <c r="D866" s="3"/>
      <c r="E866" s="3"/>
      <c r="F866" s="3"/>
      <c r="G866" s="3"/>
    </row>
    <row r="867" spans="2:7" ht="12.75" customHeight="1" x14ac:dyDescent="0.2">
      <c r="B867" s="3"/>
      <c r="C867" s="3"/>
      <c r="D867" s="3"/>
      <c r="E867" s="3"/>
      <c r="F867" s="3"/>
      <c r="G867" s="3"/>
    </row>
    <row r="868" spans="2:7" ht="12.75" customHeight="1" x14ac:dyDescent="0.2">
      <c r="B868" s="3"/>
      <c r="C868" s="3"/>
      <c r="D868" s="3"/>
      <c r="E868" s="3"/>
      <c r="F868" s="3"/>
      <c r="G868" s="3"/>
    </row>
    <row r="869" spans="2:7" ht="12.75" customHeight="1" x14ac:dyDescent="0.2">
      <c r="B869" s="3"/>
      <c r="C869" s="3"/>
      <c r="D869" s="3"/>
      <c r="E869" s="3"/>
      <c r="F869" s="3"/>
      <c r="G869" s="3"/>
    </row>
    <row r="870" spans="2:7" ht="12.75" customHeight="1" x14ac:dyDescent="0.2">
      <c r="B870" s="3"/>
      <c r="C870" s="3"/>
      <c r="D870" s="3"/>
      <c r="E870" s="3"/>
      <c r="F870" s="3"/>
      <c r="G870" s="3"/>
    </row>
    <row r="871" spans="2:7" ht="12.75" customHeight="1" x14ac:dyDescent="0.2">
      <c r="B871" s="3"/>
      <c r="C871" s="3"/>
      <c r="D871" s="3"/>
      <c r="E871" s="3"/>
      <c r="F871" s="3"/>
      <c r="G871" s="3"/>
    </row>
    <row r="872" spans="2:7" ht="12.75" customHeight="1" x14ac:dyDescent="0.2">
      <c r="B872" s="3"/>
      <c r="C872" s="3"/>
      <c r="D872" s="3"/>
      <c r="E872" s="3"/>
      <c r="F872" s="3"/>
      <c r="G872" s="3"/>
    </row>
    <row r="873" spans="2:7" ht="12.75" customHeight="1" x14ac:dyDescent="0.2">
      <c r="B873" s="3"/>
      <c r="C873" s="3"/>
      <c r="D873" s="3"/>
      <c r="E873" s="3"/>
      <c r="F873" s="3"/>
      <c r="G873" s="3"/>
    </row>
    <row r="874" spans="2:7" ht="12.75" customHeight="1" x14ac:dyDescent="0.2">
      <c r="B874" s="3"/>
      <c r="C874" s="3"/>
      <c r="D874" s="3"/>
      <c r="E874" s="3"/>
      <c r="F874" s="3"/>
      <c r="G874" s="3"/>
    </row>
    <row r="875" spans="2:7" ht="12.75" customHeight="1" x14ac:dyDescent="0.2">
      <c r="B875" s="3"/>
      <c r="C875" s="3"/>
      <c r="D875" s="3"/>
      <c r="E875" s="3"/>
      <c r="F875" s="3"/>
      <c r="G875" s="3"/>
    </row>
    <row r="876" spans="2:7" ht="12.75" customHeight="1" x14ac:dyDescent="0.2">
      <c r="B876" s="3"/>
      <c r="C876" s="3"/>
      <c r="D876" s="3"/>
      <c r="E876" s="3"/>
      <c r="F876" s="3"/>
      <c r="G876" s="3"/>
    </row>
    <row r="877" spans="2:7" ht="12.75" customHeight="1" x14ac:dyDescent="0.2">
      <c r="B877" s="3"/>
      <c r="C877" s="3"/>
      <c r="D877" s="3"/>
      <c r="E877" s="3"/>
      <c r="F877" s="3"/>
      <c r="G877" s="3"/>
    </row>
    <row r="878" spans="2:7" ht="12.75" customHeight="1" x14ac:dyDescent="0.2">
      <c r="B878" s="3"/>
      <c r="C878" s="3"/>
      <c r="D878" s="3"/>
      <c r="E878" s="3"/>
      <c r="F878" s="3"/>
      <c r="G878" s="3"/>
    </row>
    <row r="879" spans="2:7" ht="12.75" customHeight="1" x14ac:dyDescent="0.2">
      <c r="B879" s="3"/>
      <c r="C879" s="3"/>
      <c r="D879" s="3"/>
      <c r="E879" s="3"/>
      <c r="F879" s="3"/>
      <c r="G879" s="3"/>
    </row>
    <row r="880" spans="2:7" ht="12.75" customHeight="1" x14ac:dyDescent="0.2">
      <c r="B880" s="3"/>
      <c r="C880" s="3"/>
      <c r="D880" s="3"/>
      <c r="E880" s="3"/>
      <c r="F880" s="3"/>
      <c r="G880" s="3"/>
    </row>
    <row r="881" spans="2:7" ht="12.75" customHeight="1" x14ac:dyDescent="0.2">
      <c r="B881" s="3"/>
      <c r="C881" s="3"/>
      <c r="D881" s="3"/>
      <c r="E881" s="3"/>
      <c r="F881" s="3"/>
      <c r="G881" s="3"/>
    </row>
    <row r="882" spans="2:7" ht="12.75" customHeight="1" x14ac:dyDescent="0.2">
      <c r="B882" s="3"/>
      <c r="C882" s="3"/>
      <c r="D882" s="3"/>
      <c r="E882" s="3"/>
      <c r="F882" s="3"/>
      <c r="G882" s="3"/>
    </row>
    <row r="883" spans="2:7" ht="12.75" customHeight="1" x14ac:dyDescent="0.2">
      <c r="B883" s="3"/>
      <c r="C883" s="3"/>
      <c r="D883" s="3"/>
      <c r="E883" s="3"/>
      <c r="F883" s="3"/>
      <c r="G883" s="3"/>
    </row>
    <row r="884" spans="2:7" ht="12.75" customHeight="1" x14ac:dyDescent="0.2">
      <c r="B884" s="3"/>
      <c r="C884" s="3"/>
      <c r="D884" s="3"/>
      <c r="E884" s="3"/>
      <c r="F884" s="3"/>
      <c r="G884" s="3"/>
    </row>
    <row r="885" spans="2:7" ht="12.75" customHeight="1" x14ac:dyDescent="0.2">
      <c r="B885" s="3"/>
      <c r="C885" s="3"/>
      <c r="D885" s="3"/>
      <c r="E885" s="3"/>
      <c r="F885" s="3"/>
      <c r="G885" s="3"/>
    </row>
    <row r="886" spans="2:7" ht="12.75" customHeight="1" x14ac:dyDescent="0.2">
      <c r="B886" s="3"/>
      <c r="C886" s="3"/>
      <c r="D886" s="3"/>
      <c r="E886" s="3"/>
      <c r="F886" s="3"/>
      <c r="G886" s="3"/>
    </row>
    <row r="887" spans="2:7" ht="12.75" customHeight="1" x14ac:dyDescent="0.2">
      <c r="B887" s="3"/>
      <c r="C887" s="3"/>
      <c r="D887" s="3"/>
      <c r="E887" s="3"/>
      <c r="F887" s="3"/>
      <c r="G887" s="3"/>
    </row>
    <row r="888" spans="2:7" ht="12.75" customHeight="1" x14ac:dyDescent="0.2">
      <c r="B888" s="3"/>
      <c r="C888" s="3"/>
      <c r="D888" s="3"/>
      <c r="E888" s="3"/>
      <c r="F888" s="3"/>
      <c r="G888" s="3"/>
    </row>
    <row r="889" spans="2:7" ht="12.75" customHeight="1" x14ac:dyDescent="0.2">
      <c r="B889" s="3"/>
      <c r="C889" s="3"/>
      <c r="D889" s="3"/>
      <c r="E889" s="3"/>
      <c r="F889" s="3"/>
      <c r="G889" s="3"/>
    </row>
    <row r="890" spans="2:7" ht="12.75" customHeight="1" x14ac:dyDescent="0.2">
      <c r="B890" s="3"/>
      <c r="C890" s="3"/>
      <c r="D890" s="3"/>
      <c r="E890" s="3"/>
      <c r="F890" s="3"/>
      <c r="G890" s="3"/>
    </row>
    <row r="891" spans="2:7" ht="12.75" customHeight="1" x14ac:dyDescent="0.2">
      <c r="B891" s="3"/>
      <c r="C891" s="3"/>
      <c r="D891" s="3"/>
      <c r="E891" s="3"/>
      <c r="F891" s="3"/>
      <c r="G891" s="3"/>
    </row>
    <row r="892" spans="2:7" ht="12.75" customHeight="1" x14ac:dyDescent="0.2">
      <c r="B892" s="3"/>
      <c r="C892" s="3"/>
      <c r="D892" s="3"/>
      <c r="E892" s="3"/>
      <c r="F892" s="3"/>
      <c r="G892" s="3"/>
    </row>
    <row r="893" spans="2:7" ht="12.75" customHeight="1" x14ac:dyDescent="0.2">
      <c r="B893" s="3"/>
      <c r="C893" s="3"/>
      <c r="D893" s="3"/>
      <c r="E893" s="3"/>
      <c r="F893" s="3"/>
      <c r="G893" s="3"/>
    </row>
    <row r="894" spans="2:7" ht="12.75" customHeight="1" x14ac:dyDescent="0.2">
      <c r="B894" s="3"/>
      <c r="C894" s="3"/>
      <c r="D894" s="3"/>
      <c r="E894" s="3"/>
      <c r="F894" s="3"/>
      <c r="G894" s="3"/>
    </row>
    <row r="895" spans="2:7" ht="12.75" customHeight="1" x14ac:dyDescent="0.2">
      <c r="B895" s="3"/>
      <c r="C895" s="3"/>
      <c r="D895" s="3"/>
      <c r="E895" s="3"/>
      <c r="F895" s="3"/>
      <c r="G895" s="3"/>
    </row>
    <row r="896" spans="2:7" ht="12.75" customHeight="1" x14ac:dyDescent="0.2">
      <c r="B896" s="3"/>
      <c r="C896" s="3"/>
      <c r="D896" s="3"/>
      <c r="E896" s="3"/>
      <c r="F896" s="3"/>
      <c r="G896" s="3"/>
    </row>
    <row r="897" spans="2:7" ht="12.75" customHeight="1" x14ac:dyDescent="0.2">
      <c r="B897" s="3"/>
      <c r="C897" s="3"/>
      <c r="D897" s="3"/>
      <c r="E897" s="3"/>
      <c r="F897" s="3"/>
      <c r="G897" s="3"/>
    </row>
    <row r="898" spans="2:7" ht="12.75" customHeight="1" x14ac:dyDescent="0.2">
      <c r="B898" s="3"/>
      <c r="C898" s="3"/>
      <c r="D898" s="3"/>
      <c r="E898" s="3"/>
      <c r="F898" s="3"/>
      <c r="G898" s="3"/>
    </row>
    <row r="899" spans="2:7" ht="12.75" customHeight="1" x14ac:dyDescent="0.2">
      <c r="B899" s="3"/>
      <c r="C899" s="3"/>
      <c r="D899" s="3"/>
      <c r="E899" s="3"/>
      <c r="F899" s="3"/>
      <c r="G899" s="3"/>
    </row>
    <row r="900" spans="2:7" ht="12.75" customHeight="1" x14ac:dyDescent="0.2">
      <c r="B900" s="3"/>
      <c r="C900" s="3"/>
      <c r="D900" s="3"/>
      <c r="E900" s="3"/>
      <c r="F900" s="3"/>
      <c r="G900" s="3"/>
    </row>
    <row r="901" spans="2:7" ht="12.75" customHeight="1" x14ac:dyDescent="0.2">
      <c r="B901" s="3"/>
      <c r="C901" s="3"/>
      <c r="D901" s="3"/>
      <c r="E901" s="3"/>
      <c r="F901" s="3"/>
      <c r="G901" s="3"/>
    </row>
    <row r="902" spans="2:7" ht="12.75" customHeight="1" x14ac:dyDescent="0.2">
      <c r="B902" s="3"/>
      <c r="C902" s="3"/>
      <c r="D902" s="3"/>
      <c r="E902" s="3"/>
      <c r="F902" s="3"/>
      <c r="G902" s="3"/>
    </row>
    <row r="903" spans="2:7" ht="12.75" customHeight="1" x14ac:dyDescent="0.2">
      <c r="B903" s="3"/>
      <c r="C903" s="3"/>
      <c r="D903" s="3"/>
      <c r="E903" s="3"/>
      <c r="F903" s="3"/>
      <c r="G903" s="3"/>
    </row>
    <row r="904" spans="2:7" ht="12.75" customHeight="1" x14ac:dyDescent="0.2">
      <c r="B904" s="3"/>
      <c r="C904" s="3"/>
      <c r="D904" s="3"/>
      <c r="E904" s="3"/>
      <c r="F904" s="3"/>
      <c r="G904" s="3"/>
    </row>
    <row r="905" spans="2:7" ht="12.75" customHeight="1" x14ac:dyDescent="0.2">
      <c r="B905" s="3"/>
      <c r="C905" s="3"/>
      <c r="D905" s="3"/>
      <c r="E905" s="3"/>
      <c r="F905" s="3"/>
      <c r="G905" s="3"/>
    </row>
    <row r="906" spans="2:7" ht="12.75" customHeight="1" x14ac:dyDescent="0.2">
      <c r="B906" s="3"/>
      <c r="C906" s="3"/>
      <c r="D906" s="3"/>
      <c r="E906" s="3"/>
      <c r="F906" s="3"/>
      <c r="G906" s="3"/>
    </row>
    <row r="907" spans="2:7" ht="12.75" customHeight="1" x14ac:dyDescent="0.2">
      <c r="B907" s="3"/>
      <c r="C907" s="3"/>
      <c r="D907" s="3"/>
      <c r="E907" s="3"/>
      <c r="F907" s="3"/>
      <c r="G907" s="3"/>
    </row>
    <row r="908" spans="2:7" ht="12.75" customHeight="1" x14ac:dyDescent="0.2">
      <c r="B908" s="3"/>
      <c r="C908" s="3"/>
      <c r="D908" s="3"/>
      <c r="E908" s="3"/>
      <c r="F908" s="3"/>
      <c r="G908" s="3"/>
    </row>
    <row r="909" spans="2:7" ht="12.75" customHeight="1" x14ac:dyDescent="0.2">
      <c r="B909" s="3"/>
      <c r="C909" s="3"/>
      <c r="D909" s="3"/>
      <c r="E909" s="3"/>
      <c r="F909" s="3"/>
      <c r="G909" s="3"/>
    </row>
    <row r="910" spans="2:7" ht="12.75" customHeight="1" x14ac:dyDescent="0.2">
      <c r="B910" s="3"/>
      <c r="C910" s="3"/>
      <c r="D910" s="3"/>
      <c r="E910" s="3"/>
      <c r="F910" s="3"/>
      <c r="G910" s="3"/>
    </row>
    <row r="911" spans="2:7" ht="12.75" customHeight="1" x14ac:dyDescent="0.2">
      <c r="B911" s="3"/>
      <c r="C911" s="3"/>
      <c r="D911" s="3"/>
      <c r="E911" s="3"/>
      <c r="F911" s="3"/>
      <c r="G911" s="3"/>
    </row>
    <row r="912" spans="2:7" ht="12.75" customHeight="1" x14ac:dyDescent="0.2">
      <c r="B912" s="3"/>
      <c r="C912" s="3"/>
      <c r="D912" s="3"/>
      <c r="E912" s="3"/>
      <c r="F912" s="3"/>
      <c r="G912" s="3"/>
    </row>
    <row r="913" spans="2:7" ht="12.75" customHeight="1" x14ac:dyDescent="0.2">
      <c r="B913" s="3"/>
      <c r="C913" s="3"/>
      <c r="D913" s="3"/>
      <c r="E913" s="3"/>
      <c r="F913" s="3"/>
      <c r="G913" s="3"/>
    </row>
    <row r="914" spans="2:7" ht="12.75" customHeight="1" x14ac:dyDescent="0.2">
      <c r="B914" s="3"/>
      <c r="C914" s="3"/>
      <c r="D914" s="3"/>
      <c r="E914" s="3"/>
      <c r="F914" s="3"/>
      <c r="G914" s="3"/>
    </row>
    <row r="915" spans="2:7" ht="12.75" customHeight="1" x14ac:dyDescent="0.2">
      <c r="B915" s="3"/>
      <c r="C915" s="3"/>
      <c r="D915" s="3"/>
      <c r="E915" s="3"/>
      <c r="F915" s="3"/>
      <c r="G915" s="3"/>
    </row>
    <row r="916" spans="2:7" ht="12.75" customHeight="1" x14ac:dyDescent="0.2">
      <c r="B916" s="3"/>
      <c r="C916" s="3"/>
      <c r="D916" s="3"/>
      <c r="E916" s="3"/>
      <c r="F916" s="3"/>
      <c r="G916" s="3"/>
    </row>
    <row r="917" spans="2:7" ht="12.75" customHeight="1" x14ac:dyDescent="0.2">
      <c r="B917" s="3"/>
      <c r="C917" s="3"/>
      <c r="D917" s="3"/>
      <c r="E917" s="3"/>
      <c r="F917" s="3"/>
      <c r="G917" s="3"/>
    </row>
    <row r="918" spans="2:7" ht="12.75" customHeight="1" x14ac:dyDescent="0.2">
      <c r="B918" s="3"/>
      <c r="C918" s="3"/>
      <c r="D918" s="3"/>
      <c r="E918" s="3"/>
      <c r="F918" s="3"/>
      <c r="G918" s="3"/>
    </row>
    <row r="919" spans="2:7" ht="12.75" customHeight="1" x14ac:dyDescent="0.2">
      <c r="B919" s="3"/>
      <c r="C919" s="3"/>
      <c r="D919" s="3"/>
      <c r="E919" s="3"/>
      <c r="F919" s="3"/>
      <c r="G919" s="3"/>
    </row>
    <row r="920" spans="2:7" ht="12.75" customHeight="1" x14ac:dyDescent="0.2">
      <c r="B920" s="3"/>
      <c r="C920" s="3"/>
      <c r="D920" s="3"/>
      <c r="E920" s="3"/>
      <c r="F920" s="3"/>
      <c r="G920" s="3"/>
    </row>
    <row r="921" spans="2:7" ht="12.75" customHeight="1" x14ac:dyDescent="0.2">
      <c r="B921" s="3"/>
      <c r="C921" s="3"/>
      <c r="D921" s="3"/>
      <c r="E921" s="3"/>
      <c r="F921" s="3"/>
      <c r="G921" s="3"/>
    </row>
    <row r="922" spans="2:7" ht="12.75" customHeight="1" x14ac:dyDescent="0.2">
      <c r="B922" s="3"/>
      <c r="C922" s="3"/>
      <c r="D922" s="3"/>
      <c r="E922" s="3"/>
      <c r="F922" s="3"/>
      <c r="G922" s="3"/>
    </row>
    <row r="923" spans="2:7" ht="12.75" customHeight="1" x14ac:dyDescent="0.2">
      <c r="B923" s="3"/>
      <c r="C923" s="3"/>
      <c r="D923" s="3"/>
      <c r="E923" s="3"/>
      <c r="F923" s="3"/>
      <c r="G923" s="3"/>
    </row>
    <row r="924" spans="2:7" ht="12.75" customHeight="1" x14ac:dyDescent="0.2">
      <c r="B924" s="3"/>
      <c r="C924" s="3"/>
      <c r="D924" s="3"/>
      <c r="E924" s="3"/>
      <c r="F924" s="3"/>
      <c r="G924" s="3"/>
    </row>
    <row r="925" spans="2:7" ht="12.75" customHeight="1" x14ac:dyDescent="0.2">
      <c r="B925" s="3"/>
      <c r="C925" s="3"/>
      <c r="D925" s="3"/>
      <c r="E925" s="3"/>
      <c r="F925" s="3"/>
      <c r="G925" s="3"/>
    </row>
    <row r="926" spans="2:7" ht="12.75" customHeight="1" x14ac:dyDescent="0.2">
      <c r="B926" s="3"/>
      <c r="C926" s="3"/>
      <c r="D926" s="3"/>
      <c r="E926" s="3"/>
      <c r="F926" s="3"/>
      <c r="G926" s="3"/>
    </row>
  </sheetData>
  <mergeCells count="9">
    <mergeCell ref="A1:I1"/>
    <mergeCell ref="A3:I3"/>
    <mergeCell ref="A4:I4"/>
    <mergeCell ref="A5:I5"/>
    <mergeCell ref="H7:H8"/>
    <mergeCell ref="I7:I8"/>
    <mergeCell ref="A7:A8"/>
    <mergeCell ref="B7:F8"/>
    <mergeCell ref="G7:G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91"/>
  <sheetViews>
    <sheetView workbookViewId="0">
      <selection activeCell="I10" sqref="I10"/>
    </sheetView>
  </sheetViews>
  <sheetFormatPr defaultColWidth="17.28515625" defaultRowHeight="15" customHeight="1" x14ac:dyDescent="0.2"/>
  <cols>
    <col min="1" max="1" width="6.7109375" customWidth="1"/>
    <col min="2" max="2" width="11" customWidth="1"/>
    <col min="3" max="3" width="57.140625" customWidth="1"/>
    <col min="4" max="4" width="13" style="106" customWidth="1"/>
    <col min="5" max="5" width="12.42578125" customWidth="1"/>
    <col min="6" max="6" width="11.7109375" customWidth="1"/>
    <col min="7" max="7" width="14.42578125" customWidth="1"/>
    <col min="8" max="10" width="9.140625" customWidth="1"/>
    <col min="11" max="18" width="8" customWidth="1"/>
  </cols>
  <sheetData>
    <row r="1" spans="1:18" ht="15.75" customHeight="1" x14ac:dyDescent="0.25">
      <c r="C1" s="468" t="s">
        <v>711</v>
      </c>
      <c r="D1" s="480"/>
      <c r="E1" s="480"/>
      <c r="F1" s="480"/>
      <c r="G1" s="480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451" customFormat="1" ht="15.75" customHeight="1" x14ac:dyDescent="0.25">
      <c r="C2" s="443"/>
      <c r="D2" s="447"/>
      <c r="E2" s="447"/>
      <c r="F2" s="447"/>
      <c r="G2" s="447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customHeight="1" x14ac:dyDescent="0.25">
      <c r="A3" s="537" t="s">
        <v>345</v>
      </c>
      <c r="B3" s="537"/>
      <c r="C3" s="537"/>
      <c r="D3" s="537"/>
      <c r="E3" s="537"/>
      <c r="F3" s="537"/>
      <c r="G3" s="537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customHeight="1" x14ac:dyDescent="0.25">
      <c r="A4" s="479" t="s">
        <v>630</v>
      </c>
      <c r="B4" s="537"/>
      <c r="C4" s="537"/>
      <c r="D4" s="537"/>
      <c r="E4" s="537"/>
      <c r="F4" s="537"/>
      <c r="G4" s="537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customHeight="1" x14ac:dyDescent="0.25">
      <c r="A5" s="537" t="s">
        <v>119</v>
      </c>
      <c r="B5" s="537"/>
      <c r="C5" s="537"/>
      <c r="D5" s="537"/>
      <c r="E5" s="537"/>
      <c r="F5" s="537"/>
      <c r="G5" s="537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customHeight="1" x14ac:dyDescent="0.25">
      <c r="C6" s="71"/>
      <c r="D6" s="477"/>
      <c r="E6" s="460"/>
      <c r="F6" s="477"/>
      <c r="G6" s="460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customHeight="1" x14ac:dyDescent="0.25">
      <c r="A7" s="549" t="s">
        <v>215</v>
      </c>
      <c r="B7" s="550" t="s">
        <v>309</v>
      </c>
      <c r="C7" s="546" t="s">
        <v>34</v>
      </c>
      <c r="D7" s="481" t="s">
        <v>120</v>
      </c>
      <c r="E7" s="478" t="s">
        <v>121</v>
      </c>
      <c r="F7" s="478" t="s">
        <v>122</v>
      </c>
      <c r="G7" s="478" t="s">
        <v>123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2.75" customHeight="1" x14ac:dyDescent="0.25">
      <c r="A8" s="549"/>
      <c r="B8" s="551"/>
      <c r="C8" s="547"/>
      <c r="D8" s="552"/>
      <c r="E8" s="553"/>
      <c r="F8" s="553"/>
      <c r="G8" s="554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customHeight="1" x14ac:dyDescent="0.25">
      <c r="A9" s="550"/>
      <c r="B9" s="551"/>
      <c r="C9" s="548"/>
      <c r="D9" s="552"/>
      <c r="E9" s="553"/>
      <c r="F9" s="553"/>
      <c r="G9" s="555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customHeight="1" x14ac:dyDescent="0.25">
      <c r="A10" s="72">
        <v>1</v>
      </c>
      <c r="B10" s="72">
        <v>2</v>
      </c>
      <c r="C10" s="73">
        <v>3</v>
      </c>
      <c r="D10" s="104">
        <v>4</v>
      </c>
      <c r="E10" s="104">
        <v>5</v>
      </c>
      <c r="F10" s="73">
        <v>6</v>
      </c>
      <c r="G10" s="73">
        <v>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25">
      <c r="A11" s="51" t="s">
        <v>216</v>
      </c>
      <c r="B11" s="75" t="s">
        <v>550</v>
      </c>
      <c r="C11" s="328" t="s">
        <v>551</v>
      </c>
      <c r="D11" s="258">
        <v>47200000</v>
      </c>
      <c r="E11" s="313"/>
      <c r="F11" s="314"/>
      <c r="G11" s="74">
        <f>SUM(D11:F11)</f>
        <v>47200000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customHeight="1" x14ac:dyDescent="0.25">
      <c r="A12" s="51" t="s">
        <v>217</v>
      </c>
      <c r="B12" s="75" t="s">
        <v>311</v>
      </c>
      <c r="C12" s="76" t="s">
        <v>312</v>
      </c>
      <c r="D12" s="312">
        <v>3000000</v>
      </c>
      <c r="E12" s="315"/>
      <c r="F12" s="316"/>
      <c r="G12" s="74">
        <f>SUM(D12:F12)</f>
        <v>3000000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s="385" customFormat="1" ht="15.75" customHeight="1" x14ac:dyDescent="0.25">
      <c r="A13" s="51" t="s">
        <v>218</v>
      </c>
      <c r="B13" s="75" t="s">
        <v>319</v>
      </c>
      <c r="C13" s="369" t="s">
        <v>701</v>
      </c>
      <c r="D13" s="312">
        <v>1062719</v>
      </c>
      <c r="E13" s="315"/>
      <c r="F13" s="316"/>
      <c r="G13" s="74">
        <f>SUM(D13:F13)</f>
        <v>1062719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s="368" customFormat="1" ht="15.75" customHeight="1" x14ac:dyDescent="0.25">
      <c r="A14" s="51" t="s">
        <v>219</v>
      </c>
      <c r="B14" s="75" t="s">
        <v>635</v>
      </c>
      <c r="C14" s="369" t="s">
        <v>636</v>
      </c>
      <c r="D14" s="312">
        <v>26858000</v>
      </c>
      <c r="E14" s="315"/>
      <c r="F14" s="316"/>
      <c r="G14" s="74">
        <f>D14</f>
        <v>26858000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25">
      <c r="A15" s="51" t="s">
        <v>220</v>
      </c>
      <c r="B15" s="177" t="s">
        <v>313</v>
      </c>
      <c r="C15" s="77" t="s">
        <v>314</v>
      </c>
      <c r="D15" s="258">
        <v>64860088</v>
      </c>
      <c r="E15" s="317"/>
      <c r="F15" s="314"/>
      <c r="G15" s="74">
        <f>SUM(D15:F15)</f>
        <v>64860088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25">
      <c r="A16" s="51" t="s">
        <v>221</v>
      </c>
      <c r="B16" s="177" t="s">
        <v>315</v>
      </c>
      <c r="C16" s="77" t="s">
        <v>316</v>
      </c>
      <c r="D16" s="258">
        <v>88553779</v>
      </c>
      <c r="E16" s="313"/>
      <c r="F16" s="314"/>
      <c r="G16" s="74">
        <f>SUM(D16:F16)</f>
        <v>88553779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customHeight="1" x14ac:dyDescent="0.25">
      <c r="A17" s="51" t="s">
        <v>222</v>
      </c>
      <c r="B17" s="75" t="s">
        <v>317</v>
      </c>
      <c r="C17" s="77" t="s">
        <v>318</v>
      </c>
      <c r="D17" s="258">
        <v>1152000</v>
      </c>
      <c r="E17" s="317"/>
      <c r="F17" s="314"/>
      <c r="G17" s="74">
        <f>SUM(D17:F17)</f>
        <v>1152000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25">
      <c r="A18" s="51" t="s">
        <v>223</v>
      </c>
      <c r="B18" s="164" t="s">
        <v>341</v>
      </c>
      <c r="C18" s="165"/>
      <c r="D18" s="166">
        <f>SUM(D11:D17)</f>
        <v>232686586</v>
      </c>
      <c r="E18" s="166"/>
      <c r="F18" s="166"/>
      <c r="G18" s="166">
        <f>SUM(G11:G17)</f>
        <v>232686586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25">
      <c r="A19" s="51" t="s">
        <v>224</v>
      </c>
      <c r="B19" s="384" t="s">
        <v>622</v>
      </c>
      <c r="C19" s="167"/>
      <c r="D19" s="168"/>
      <c r="E19" s="167"/>
      <c r="F19" s="167"/>
      <c r="G19" s="16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51" t="s">
        <v>225</v>
      </c>
      <c r="B20" s="169" t="s">
        <v>315</v>
      </c>
      <c r="C20" s="167" t="s">
        <v>342</v>
      </c>
      <c r="D20" s="168">
        <v>2241081</v>
      </c>
      <c r="E20" s="167"/>
      <c r="F20" s="167"/>
      <c r="G20" s="168">
        <f>D20</f>
        <v>2241081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51" t="s">
        <v>226</v>
      </c>
      <c r="B21" s="169" t="s">
        <v>337</v>
      </c>
      <c r="C21" s="170" t="s">
        <v>323</v>
      </c>
      <c r="D21" s="168">
        <v>100000</v>
      </c>
      <c r="E21" s="168"/>
      <c r="F21" s="168"/>
      <c r="G21" s="168">
        <f>SUM(D21:F21)</f>
        <v>100000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51" t="s">
        <v>227</v>
      </c>
      <c r="B22" s="358" t="s">
        <v>621</v>
      </c>
      <c r="C22" s="171"/>
      <c r="D22" s="172">
        <f>SUM(D20:D21)</f>
        <v>2341081</v>
      </c>
      <c r="E22" s="172">
        <f>SUM(E20:E21)</f>
        <v>0</v>
      </c>
      <c r="F22" s="172">
        <f>SUM(F20:F21)</f>
        <v>0</v>
      </c>
      <c r="G22" s="172">
        <f>SUM(G20:G21)</f>
        <v>2341081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s="174" customFormat="1" ht="15.75" customHeight="1" x14ac:dyDescent="0.25">
      <c r="A23" s="51" t="s">
        <v>228</v>
      </c>
      <c r="B23" s="257" t="s">
        <v>347</v>
      </c>
      <c r="C23" s="175"/>
      <c r="D23" s="176">
        <f>D18+D22</f>
        <v>235027667</v>
      </c>
      <c r="E23" s="176">
        <f>E18+E22</f>
        <v>0</v>
      </c>
      <c r="F23" s="176">
        <f>F18+F22</f>
        <v>0</v>
      </c>
      <c r="G23" s="176">
        <f>G18+G22</f>
        <v>235027667</v>
      </c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</row>
    <row r="24" spans="1:18" ht="15.75" customHeight="1" x14ac:dyDescent="0.25">
      <c r="A24" s="1"/>
      <c r="B24" s="1"/>
      <c r="C24" s="1"/>
      <c r="D24" s="10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05"/>
      <c r="E25" s="1"/>
      <c r="F25" s="1"/>
      <c r="G25" s="10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0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0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0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0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0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0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0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05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05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0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05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0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0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0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05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0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0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05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05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0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05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05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0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0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05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05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05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05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05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05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05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05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05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05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05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05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05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05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05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05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05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05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05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05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05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05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05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05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0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0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0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0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0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0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0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0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0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0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0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0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0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0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0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0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0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0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0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0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0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0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0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0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0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0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0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0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0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0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0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0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0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0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0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0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0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0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0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0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0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0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0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0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0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0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0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0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0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0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0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0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0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0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0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0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0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0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0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0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0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0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0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0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0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0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0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0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0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0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0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0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0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0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0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0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0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0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0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0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0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0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0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0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0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0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0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0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0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0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0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0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0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0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0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0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0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0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0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0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0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0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0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0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0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0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0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0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0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0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0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0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0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0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0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0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0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0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0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0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0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0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0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0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0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0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0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0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0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0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0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0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0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0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0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0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0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0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0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0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0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0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0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0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0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0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0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0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0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0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0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0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0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0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0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0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0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0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0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0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0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0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0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0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0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0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0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0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0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0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0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0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0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0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0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0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0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0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0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0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0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0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0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0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0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0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0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0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0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0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0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0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0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0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0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0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0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0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0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0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0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0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0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0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0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0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0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0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0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0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0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0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0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0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0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0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0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0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0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0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0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0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0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0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0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0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0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0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0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0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0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0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0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0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0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0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0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0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0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0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0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0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0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0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0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0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0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0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0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0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0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0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0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0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0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0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0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0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0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0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0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0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0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0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0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0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0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0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0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0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0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0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0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0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0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0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0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0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0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0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0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0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0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0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0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0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0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0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0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0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0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0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0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0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0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0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0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0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0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0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0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0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0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0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0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0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0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0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0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0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0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0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0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0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0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0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0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0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0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0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0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0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0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0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0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0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0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0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0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0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0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0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0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0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0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0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0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0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0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0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0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0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0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0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0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0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0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0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0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0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0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0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0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0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0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0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0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0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0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0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0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0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0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0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0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0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0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0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0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0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0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0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0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0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0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0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0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0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0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0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0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0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0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0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0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0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0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0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0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0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0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0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0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0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0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0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0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0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0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0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0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0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0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0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0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0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0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0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0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0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0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0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0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0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0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0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0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0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0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0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0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0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0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0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0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0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0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0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0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0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0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0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0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0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0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0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0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0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0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0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0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0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0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0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0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0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0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0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0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0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0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0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0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0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0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0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0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0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0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0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0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0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0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0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0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0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0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0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0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0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0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0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0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0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0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0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0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0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0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0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0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0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0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0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0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0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0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0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0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0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0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0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0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0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0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0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0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0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0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0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0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0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0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0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0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0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0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0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0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0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0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0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0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0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0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0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0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0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0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0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0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0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0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0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0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0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0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0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0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0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0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0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0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0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0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0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0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0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0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0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0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0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0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0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0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0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0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0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0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0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0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0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0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0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0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0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0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0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0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0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0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0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0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0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0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0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0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0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0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0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0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0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0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0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0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0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0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0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0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0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0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0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0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0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0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0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0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0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0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0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0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0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0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0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0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0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0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0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0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0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0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0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0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0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0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0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0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0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0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0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0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0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0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0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0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0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0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0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0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0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0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0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0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0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0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0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0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0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0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0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0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0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0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0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0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0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0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0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0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0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0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0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0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0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0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0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0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0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0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0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0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0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0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0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0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0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0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0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0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0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0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0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0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0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0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0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0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0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0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0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0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0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0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0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0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0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0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0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0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0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0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0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0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0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0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0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0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0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0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0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0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0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0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0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0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0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0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0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0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0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0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0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0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0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0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0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0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0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0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0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0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0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0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0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0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0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0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0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0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0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0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0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0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0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0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0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0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0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0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0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0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0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0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0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0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0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0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0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0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0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0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0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0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0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0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0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0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0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0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0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0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0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0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0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0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0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0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0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0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0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0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0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0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0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0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0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0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0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0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0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0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0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0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0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0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0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0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0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0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0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0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0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0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0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0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0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0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0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0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0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0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0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0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0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0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0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0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0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0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0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0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0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0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0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0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0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0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0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0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0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0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0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0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0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0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0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0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0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0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0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0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0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0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0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0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0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0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0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0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0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0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0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0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0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0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0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0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10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10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10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10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10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10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10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10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10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10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10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10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10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10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10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10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25">
      <c r="A927" s="1"/>
      <c r="B927" s="1"/>
      <c r="C927" s="1"/>
      <c r="D927" s="10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25">
      <c r="A928" s="1"/>
      <c r="B928" s="1"/>
      <c r="C928" s="1"/>
      <c r="D928" s="10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25">
      <c r="A929" s="1"/>
      <c r="B929" s="1"/>
      <c r="C929" s="1"/>
      <c r="D929" s="10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25">
      <c r="A930" s="1"/>
      <c r="B930" s="1"/>
      <c r="C930" s="1"/>
      <c r="D930" s="10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25">
      <c r="A931" s="1"/>
      <c r="B931" s="1"/>
      <c r="C931" s="1"/>
      <c r="D931" s="10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25">
      <c r="A932" s="1"/>
      <c r="B932" s="1"/>
      <c r="C932" s="1"/>
      <c r="D932" s="10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25">
      <c r="A933" s="1"/>
      <c r="B933" s="1"/>
      <c r="C933" s="1"/>
      <c r="D933" s="10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25">
      <c r="A934" s="1"/>
      <c r="B934" s="1"/>
      <c r="C934" s="1"/>
      <c r="D934" s="10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25">
      <c r="A935" s="1"/>
      <c r="B935" s="1"/>
      <c r="C935" s="1"/>
      <c r="D935" s="10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25">
      <c r="A936" s="1"/>
      <c r="B936" s="1"/>
      <c r="C936" s="1"/>
      <c r="D936" s="10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25">
      <c r="A937" s="1"/>
      <c r="B937" s="1"/>
      <c r="C937" s="1"/>
      <c r="D937" s="10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25">
      <c r="A938" s="1"/>
      <c r="B938" s="1"/>
      <c r="C938" s="1"/>
      <c r="D938" s="10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25">
      <c r="A939" s="1"/>
      <c r="B939" s="1"/>
      <c r="C939" s="1"/>
      <c r="D939" s="10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25">
      <c r="A940" s="1"/>
      <c r="B940" s="1"/>
      <c r="C940" s="1"/>
      <c r="D940" s="10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25">
      <c r="A941" s="1"/>
      <c r="B941" s="1"/>
      <c r="C941" s="1"/>
      <c r="D941" s="10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25">
      <c r="A942" s="1"/>
      <c r="B942" s="1"/>
      <c r="C942" s="1"/>
      <c r="D942" s="10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25">
      <c r="A943" s="1"/>
      <c r="B943" s="1"/>
      <c r="C943" s="1"/>
      <c r="D943" s="10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25">
      <c r="A944" s="1"/>
      <c r="B944" s="1"/>
      <c r="C944" s="1"/>
      <c r="D944" s="10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25">
      <c r="A945" s="1"/>
      <c r="B945" s="1"/>
      <c r="C945" s="1"/>
      <c r="D945" s="10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25">
      <c r="A946" s="1"/>
      <c r="B946" s="1"/>
      <c r="C946" s="1"/>
      <c r="D946" s="10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25">
      <c r="A947" s="1"/>
      <c r="B947" s="1"/>
      <c r="C947" s="1"/>
      <c r="D947" s="10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25">
      <c r="A948" s="1"/>
      <c r="B948" s="1"/>
      <c r="C948" s="1"/>
      <c r="D948" s="10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25">
      <c r="A949" s="1"/>
      <c r="B949" s="1"/>
      <c r="C949" s="1"/>
      <c r="D949" s="10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25">
      <c r="A950" s="1"/>
      <c r="B950" s="1"/>
      <c r="C950" s="1"/>
      <c r="D950" s="10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25">
      <c r="A951" s="1"/>
      <c r="B951" s="1"/>
      <c r="C951" s="1"/>
      <c r="D951" s="10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25">
      <c r="A952" s="1"/>
      <c r="B952" s="1"/>
      <c r="C952" s="1"/>
      <c r="D952" s="10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25">
      <c r="A953" s="1"/>
      <c r="B953" s="1"/>
      <c r="C953" s="1"/>
      <c r="D953" s="10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25">
      <c r="A954" s="1"/>
      <c r="B954" s="1"/>
      <c r="C954" s="1"/>
      <c r="D954" s="10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25">
      <c r="A955" s="1"/>
      <c r="B955" s="1"/>
      <c r="C955" s="1"/>
      <c r="D955" s="10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25">
      <c r="A956" s="1"/>
      <c r="B956" s="1"/>
      <c r="C956" s="1"/>
      <c r="D956" s="10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25">
      <c r="A957" s="1"/>
      <c r="B957" s="1"/>
      <c r="C957" s="1"/>
      <c r="D957" s="10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25">
      <c r="A958" s="1"/>
      <c r="B958" s="1"/>
      <c r="C958" s="1"/>
      <c r="D958" s="10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25">
      <c r="A959" s="1"/>
      <c r="B959" s="1"/>
      <c r="C959" s="1"/>
      <c r="D959" s="10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25">
      <c r="A960" s="1"/>
      <c r="B960" s="1"/>
      <c r="C960" s="1"/>
      <c r="D960" s="10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25">
      <c r="A961" s="1"/>
      <c r="B961" s="1"/>
      <c r="C961" s="1"/>
      <c r="D961" s="10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25">
      <c r="A962" s="1"/>
      <c r="B962" s="1"/>
      <c r="C962" s="1"/>
      <c r="D962" s="10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25">
      <c r="A963" s="1"/>
      <c r="B963" s="1"/>
      <c r="C963" s="1"/>
      <c r="D963" s="10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25">
      <c r="A964" s="1"/>
      <c r="B964" s="1"/>
      <c r="C964" s="1"/>
      <c r="D964" s="10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25">
      <c r="A965" s="1"/>
      <c r="B965" s="1"/>
      <c r="C965" s="1"/>
      <c r="D965" s="10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25">
      <c r="A966" s="1"/>
      <c r="B966" s="1"/>
      <c r="C966" s="1"/>
      <c r="D966" s="10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25">
      <c r="A967" s="1"/>
      <c r="B967" s="1"/>
      <c r="C967" s="1"/>
      <c r="D967" s="10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25">
      <c r="A968" s="1"/>
      <c r="B968" s="1"/>
      <c r="C968" s="1"/>
      <c r="D968" s="10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25">
      <c r="A969" s="1"/>
      <c r="B969" s="1"/>
      <c r="C969" s="1"/>
      <c r="D969" s="10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25">
      <c r="A970" s="1"/>
      <c r="B970" s="1"/>
      <c r="C970" s="1"/>
      <c r="D970" s="10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25">
      <c r="A971" s="1"/>
      <c r="B971" s="1"/>
      <c r="C971" s="1"/>
      <c r="D971" s="10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25">
      <c r="A972" s="1"/>
      <c r="B972" s="1"/>
      <c r="C972" s="1"/>
      <c r="D972" s="10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25">
      <c r="A973" s="1"/>
      <c r="B973" s="1"/>
      <c r="C973" s="1"/>
      <c r="D973" s="10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25">
      <c r="A974" s="1"/>
      <c r="B974" s="1"/>
      <c r="C974" s="1"/>
      <c r="D974" s="10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25">
      <c r="A975" s="1"/>
      <c r="B975" s="1"/>
      <c r="C975" s="1"/>
      <c r="D975" s="10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25">
      <c r="A976" s="1"/>
      <c r="B976" s="1"/>
      <c r="C976" s="1"/>
      <c r="D976" s="10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25">
      <c r="A977" s="1"/>
      <c r="B977" s="1"/>
      <c r="C977" s="1"/>
      <c r="D977" s="10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25">
      <c r="A978" s="1"/>
      <c r="B978" s="1"/>
      <c r="C978" s="1"/>
      <c r="D978" s="10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25">
      <c r="A979" s="1"/>
      <c r="B979" s="1"/>
      <c r="C979" s="1"/>
      <c r="D979" s="10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25">
      <c r="A980" s="1"/>
      <c r="B980" s="1"/>
      <c r="C980" s="1"/>
      <c r="D980" s="10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25">
      <c r="A981" s="1"/>
      <c r="B981" s="1"/>
      <c r="C981" s="1"/>
      <c r="D981" s="10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25">
      <c r="A982" s="1"/>
      <c r="B982" s="1"/>
      <c r="C982" s="1"/>
      <c r="D982" s="10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25">
      <c r="A983" s="1"/>
      <c r="B983" s="1"/>
      <c r="C983" s="1"/>
      <c r="D983" s="10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25">
      <c r="A984" s="1"/>
      <c r="B984" s="1"/>
      <c r="C984" s="1"/>
      <c r="D984" s="10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 x14ac:dyDescent="0.25">
      <c r="A985" s="1"/>
      <c r="B985" s="1"/>
      <c r="C985" s="1"/>
      <c r="D985" s="10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 x14ac:dyDescent="0.25">
      <c r="A986" s="1"/>
      <c r="B986" s="1"/>
      <c r="C986" s="1"/>
      <c r="D986" s="10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 x14ac:dyDescent="0.25">
      <c r="A987" s="1"/>
      <c r="B987" s="1"/>
      <c r="C987" s="1"/>
      <c r="D987" s="10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 x14ac:dyDescent="0.25">
      <c r="A988" s="1"/>
      <c r="B988" s="1"/>
      <c r="C988" s="1"/>
      <c r="D988" s="10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5.75" customHeight="1" x14ac:dyDescent="0.25">
      <c r="A989" s="1"/>
      <c r="B989" s="1"/>
      <c r="C989" s="1"/>
      <c r="D989" s="10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5.75" customHeight="1" x14ac:dyDescent="0.25">
      <c r="A990" s="1"/>
      <c r="B990" s="1"/>
      <c r="C990" s="1"/>
      <c r="D990" s="10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5.75" customHeight="1" x14ac:dyDescent="0.25">
      <c r="A991" s="1"/>
      <c r="B991" s="1"/>
      <c r="C991" s="1"/>
      <c r="D991" s="10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</sheetData>
  <mergeCells count="13">
    <mergeCell ref="C1:G1"/>
    <mergeCell ref="E7:E9"/>
    <mergeCell ref="A7:A9"/>
    <mergeCell ref="B7:B9"/>
    <mergeCell ref="C7:C9"/>
    <mergeCell ref="D7:D9"/>
    <mergeCell ref="D6:E6"/>
    <mergeCell ref="A3:G3"/>
    <mergeCell ref="A4:G4"/>
    <mergeCell ref="A5:G5"/>
    <mergeCell ref="F6:G6"/>
    <mergeCell ref="F7:F9"/>
    <mergeCell ref="G7:G9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620"/>
  <sheetViews>
    <sheetView zoomScale="110" zoomScaleNormal="110" workbookViewId="0">
      <selection activeCell="K254" sqref="K254"/>
    </sheetView>
  </sheetViews>
  <sheetFormatPr defaultColWidth="17.28515625" defaultRowHeight="15" customHeight="1" x14ac:dyDescent="0.2"/>
  <cols>
    <col min="1" max="1" width="4.85546875" style="259" customWidth="1"/>
    <col min="2" max="2" width="3.28515625" style="80" customWidth="1"/>
    <col min="3" max="3" width="4.28515625" style="80" customWidth="1"/>
    <col min="4" max="4" width="5.85546875" style="80" customWidth="1"/>
    <col min="5" max="5" width="4.42578125" style="80" customWidth="1"/>
    <col min="6" max="6" width="50.140625" style="80" customWidth="1"/>
    <col min="7" max="7" width="8.28515625" style="102" customWidth="1"/>
    <col min="8" max="8" width="13" style="80" customWidth="1"/>
    <col min="9" max="9" width="10.42578125" style="80" customWidth="1"/>
    <col min="10" max="10" width="11.28515625" style="80" customWidth="1"/>
    <col min="11" max="11" width="14" style="80" bestFit="1" customWidth="1"/>
    <col min="12" max="17" width="9.140625" style="80" customWidth="1"/>
    <col min="18" max="25" width="8" style="80" customWidth="1"/>
    <col min="26" max="16384" width="17.28515625" style="80"/>
  </cols>
  <sheetData>
    <row r="1" spans="1:25" ht="15.75" customHeight="1" x14ac:dyDescent="0.2">
      <c r="B1" s="505" t="s">
        <v>712</v>
      </c>
      <c r="C1" s="460"/>
      <c r="D1" s="460"/>
      <c r="E1" s="460"/>
      <c r="F1" s="460"/>
      <c r="G1" s="460"/>
      <c r="H1" s="460"/>
      <c r="I1" s="529"/>
      <c r="J1" s="529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42" customFormat="1" ht="15.75" customHeight="1" x14ac:dyDescent="0.2">
      <c r="A2" s="259"/>
      <c r="B2" s="448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15.75" customHeight="1" x14ac:dyDescent="0.2">
      <c r="A3" s="556" t="s">
        <v>346</v>
      </c>
      <c r="B3" s="537"/>
      <c r="C3" s="537"/>
      <c r="D3" s="537"/>
      <c r="E3" s="537"/>
      <c r="F3" s="537"/>
      <c r="G3" s="537"/>
      <c r="H3" s="537"/>
      <c r="I3" s="537"/>
      <c r="J3" s="537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25" ht="15.75" customHeight="1" x14ac:dyDescent="0.2">
      <c r="A4" s="556" t="s">
        <v>679</v>
      </c>
      <c r="B4" s="537"/>
      <c r="C4" s="537"/>
      <c r="D4" s="537"/>
      <c r="E4" s="537"/>
      <c r="F4" s="537"/>
      <c r="G4" s="537"/>
      <c r="H4" s="537"/>
      <c r="I4" s="537"/>
      <c r="J4" s="537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15.75" customHeight="1" x14ac:dyDescent="0.2">
      <c r="A5" s="556" t="s">
        <v>76</v>
      </c>
      <c r="B5" s="537"/>
      <c r="C5" s="537"/>
      <c r="D5" s="537"/>
      <c r="E5" s="537"/>
      <c r="F5" s="537"/>
      <c r="G5" s="537"/>
      <c r="H5" s="537"/>
      <c r="I5" s="537"/>
      <c r="J5" s="537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12" customHeight="1" x14ac:dyDescent="0.2">
      <c r="B6" s="209"/>
      <c r="C6" s="209"/>
      <c r="D6" s="209"/>
      <c r="E6" s="209"/>
      <c r="F6" s="209"/>
      <c r="G6" s="80"/>
      <c r="I6" s="34"/>
      <c r="J6" s="444" t="s">
        <v>350</v>
      </c>
      <c r="K6" s="442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ht="15.75" customHeight="1" x14ac:dyDescent="0.2">
      <c r="A7" s="495" t="s">
        <v>215</v>
      </c>
      <c r="B7" s="496" t="s">
        <v>124</v>
      </c>
      <c r="C7" s="497"/>
      <c r="D7" s="497"/>
      <c r="E7" s="497"/>
      <c r="F7" s="498"/>
      <c r="G7" s="501" t="s">
        <v>125</v>
      </c>
      <c r="H7" s="491" t="s">
        <v>35</v>
      </c>
      <c r="I7" s="472" t="s">
        <v>685</v>
      </c>
      <c r="J7" s="473" t="s">
        <v>686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1.25" customHeight="1" x14ac:dyDescent="0.2">
      <c r="A8" s="495"/>
      <c r="B8" s="499"/>
      <c r="C8" s="499"/>
      <c r="D8" s="499"/>
      <c r="E8" s="499"/>
      <c r="F8" s="500"/>
      <c r="G8" s="502"/>
      <c r="H8" s="492"/>
      <c r="I8" s="472"/>
      <c r="J8" s="473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</row>
    <row r="9" spans="1:25" ht="17.25" customHeight="1" x14ac:dyDescent="0.2">
      <c r="A9" s="260">
        <v>1</v>
      </c>
      <c r="B9" s="211">
        <v>2</v>
      </c>
      <c r="C9" s="211">
        <v>3</v>
      </c>
      <c r="D9" s="211">
        <v>4</v>
      </c>
      <c r="E9" s="211">
        <v>5</v>
      </c>
      <c r="F9" s="123">
        <v>6</v>
      </c>
      <c r="G9" s="210">
        <v>7</v>
      </c>
      <c r="H9" s="124">
        <v>8</v>
      </c>
      <c r="I9" s="124">
        <v>9</v>
      </c>
      <c r="J9" s="124">
        <v>10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</row>
    <row r="10" spans="1:25" ht="15.75" customHeight="1" x14ac:dyDescent="0.2">
      <c r="A10" s="261" t="s">
        <v>216</v>
      </c>
      <c r="B10" s="42" t="s">
        <v>126</v>
      </c>
      <c r="C10" s="212"/>
      <c r="D10" s="212"/>
      <c r="E10" s="212"/>
      <c r="F10" s="212"/>
      <c r="G10" s="330" t="s">
        <v>646</v>
      </c>
      <c r="H10" s="365">
        <f>H11+H15+H18</f>
        <v>6532000</v>
      </c>
      <c r="I10" s="365">
        <f>I11+I15+I18</f>
        <v>0</v>
      </c>
      <c r="J10" s="365">
        <f>J11+J15+J18</f>
        <v>6532000</v>
      </c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</row>
    <row r="11" spans="1:25" ht="15.75" customHeight="1" x14ac:dyDescent="0.2">
      <c r="A11" s="261" t="s">
        <v>217</v>
      </c>
      <c r="B11" s="41" t="s">
        <v>56</v>
      </c>
      <c r="C11" s="17"/>
      <c r="D11" s="17" t="s">
        <v>127</v>
      </c>
      <c r="E11" s="17"/>
      <c r="F11" s="17"/>
      <c r="G11" s="69"/>
      <c r="H11" s="18">
        <f>H13</f>
        <v>4679000</v>
      </c>
      <c r="I11" s="18">
        <f>I13</f>
        <v>0</v>
      </c>
      <c r="J11" s="18">
        <f>J13</f>
        <v>4679000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</row>
    <row r="12" spans="1:25" ht="15.75" customHeight="1" x14ac:dyDescent="0.2">
      <c r="A12" s="261" t="s">
        <v>218</v>
      </c>
      <c r="B12" s="43"/>
      <c r="C12" s="17" t="s">
        <v>133</v>
      </c>
      <c r="D12" s="17"/>
      <c r="E12" s="17" t="s">
        <v>134</v>
      </c>
      <c r="F12" s="17"/>
      <c r="G12" s="69"/>
      <c r="H12" s="18">
        <f t="shared" ref="H12:J13" si="0">H13</f>
        <v>4679000</v>
      </c>
      <c r="I12" s="18">
        <f t="shared" si="0"/>
        <v>0</v>
      </c>
      <c r="J12" s="18">
        <f t="shared" si="0"/>
        <v>4679000</v>
      </c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</row>
    <row r="13" spans="1:25" ht="15.75" customHeight="1" x14ac:dyDescent="0.2">
      <c r="A13" s="261" t="s">
        <v>219</v>
      </c>
      <c r="B13" s="43"/>
      <c r="C13" s="16"/>
      <c r="D13" s="16" t="s">
        <v>135</v>
      </c>
      <c r="E13" s="16" t="s">
        <v>136</v>
      </c>
      <c r="F13" s="16"/>
      <c r="G13" s="69"/>
      <c r="H13" s="273">
        <f t="shared" si="0"/>
        <v>4679000</v>
      </c>
      <c r="I13" s="273">
        <f t="shared" si="0"/>
        <v>0</v>
      </c>
      <c r="J13" s="273">
        <f t="shared" si="0"/>
        <v>4679000</v>
      </c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</row>
    <row r="14" spans="1:25" ht="15.75" customHeight="1" x14ac:dyDescent="0.2">
      <c r="A14" s="261" t="s">
        <v>220</v>
      </c>
      <c r="B14" s="43"/>
      <c r="C14" s="16"/>
      <c r="D14" s="16"/>
      <c r="E14" s="16"/>
      <c r="F14" s="214" t="s">
        <v>637</v>
      </c>
      <c r="G14" s="69"/>
      <c r="H14" s="329">
        <v>4679000</v>
      </c>
      <c r="I14" s="329">
        <v>0</v>
      </c>
      <c r="J14" s="329">
        <v>4679000</v>
      </c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</row>
    <row r="15" spans="1:25" ht="15.75" customHeight="1" x14ac:dyDescent="0.2">
      <c r="A15" s="261" t="s">
        <v>221</v>
      </c>
      <c r="B15" s="41" t="s">
        <v>58</v>
      </c>
      <c r="C15" s="17"/>
      <c r="D15" s="17" t="s">
        <v>137</v>
      </c>
      <c r="E15" s="215"/>
      <c r="F15" s="215"/>
      <c r="G15" s="70"/>
      <c r="H15" s="18">
        <f>SUM(H16:H17)</f>
        <v>863000</v>
      </c>
      <c r="I15" s="18">
        <f>SUM(I16:I17)</f>
        <v>0</v>
      </c>
      <c r="J15" s="18">
        <f>SUM(J16:J17)</f>
        <v>863000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</row>
    <row r="16" spans="1:25" ht="15.75" customHeight="1" x14ac:dyDescent="0.2">
      <c r="A16" s="261" t="s">
        <v>222</v>
      </c>
      <c r="B16" s="43"/>
      <c r="C16" s="16"/>
      <c r="D16" s="16"/>
      <c r="E16" s="214" t="s">
        <v>138</v>
      </c>
      <c r="F16" s="16"/>
      <c r="G16" s="69"/>
      <c r="H16" s="213">
        <v>843000</v>
      </c>
      <c r="I16" s="213">
        <v>0</v>
      </c>
      <c r="J16" s="213">
        <v>843000</v>
      </c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</row>
    <row r="17" spans="1:25" ht="15.75" customHeight="1" x14ac:dyDescent="0.2">
      <c r="A17" s="261" t="s">
        <v>223</v>
      </c>
      <c r="B17" s="43"/>
      <c r="C17" s="16"/>
      <c r="D17" s="16"/>
      <c r="E17" s="214" t="s">
        <v>139</v>
      </c>
      <c r="F17" s="16"/>
      <c r="G17" s="69"/>
      <c r="H17" s="213">
        <v>20000</v>
      </c>
      <c r="I17" s="213">
        <v>0</v>
      </c>
      <c r="J17" s="213">
        <v>20000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</row>
    <row r="18" spans="1:25" ht="15.75" customHeight="1" x14ac:dyDescent="0.2">
      <c r="A18" s="261" t="s">
        <v>224</v>
      </c>
      <c r="B18" s="41" t="s">
        <v>60</v>
      </c>
      <c r="C18" s="17"/>
      <c r="D18" s="17" t="s">
        <v>61</v>
      </c>
      <c r="E18" s="17"/>
      <c r="F18" s="17"/>
      <c r="G18" s="69"/>
      <c r="H18" s="22">
        <f>H19+H23</f>
        <v>990000</v>
      </c>
      <c r="I18" s="22">
        <f>I19+I23</f>
        <v>0</v>
      </c>
      <c r="J18" s="22">
        <f>J19+J23</f>
        <v>990000</v>
      </c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</row>
    <row r="19" spans="1:25" ht="15.75" customHeight="1" x14ac:dyDescent="0.25">
      <c r="A19" s="261" t="s">
        <v>225</v>
      </c>
      <c r="B19" s="216"/>
      <c r="C19" s="17" t="s">
        <v>147</v>
      </c>
      <c r="D19" s="26"/>
      <c r="E19" s="272" t="s">
        <v>148</v>
      </c>
      <c r="F19" s="26"/>
      <c r="G19" s="219"/>
      <c r="H19" s="220">
        <f>SUM(H21:H22)</f>
        <v>790000</v>
      </c>
      <c r="I19" s="220">
        <f>SUM(I21:I22)</f>
        <v>0</v>
      </c>
      <c r="J19" s="220">
        <f>SUM(J21:J22)</f>
        <v>790000</v>
      </c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</row>
    <row r="20" spans="1:25" ht="15.75" customHeight="1" x14ac:dyDescent="0.2">
      <c r="A20" s="261" t="s">
        <v>226</v>
      </c>
      <c r="B20" s="43"/>
      <c r="C20" s="16"/>
      <c r="D20" s="16" t="s">
        <v>150</v>
      </c>
      <c r="E20" s="16" t="s">
        <v>151</v>
      </c>
      <c r="F20" s="16"/>
      <c r="G20" s="69"/>
      <c r="H20" s="213">
        <f>H19</f>
        <v>790000</v>
      </c>
      <c r="I20" s="213">
        <f>I19</f>
        <v>0</v>
      </c>
      <c r="J20" s="213">
        <f>J19</f>
        <v>790000</v>
      </c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</row>
    <row r="21" spans="1:25" ht="15.75" customHeight="1" x14ac:dyDescent="0.2">
      <c r="A21" s="261" t="s">
        <v>227</v>
      </c>
      <c r="B21" s="43"/>
      <c r="C21" s="16"/>
      <c r="D21" s="16"/>
      <c r="E21" s="16"/>
      <c r="F21" s="214" t="s">
        <v>152</v>
      </c>
      <c r="G21" s="69"/>
      <c r="H21" s="213">
        <v>540000</v>
      </c>
      <c r="I21" s="213">
        <v>0</v>
      </c>
      <c r="J21" s="213">
        <v>540000</v>
      </c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</row>
    <row r="22" spans="1:25" ht="15.75" customHeight="1" x14ac:dyDescent="0.2">
      <c r="A22" s="261" t="s">
        <v>228</v>
      </c>
      <c r="B22" s="43"/>
      <c r="C22" s="16"/>
      <c r="D22" s="16"/>
      <c r="E22" s="16"/>
      <c r="F22" s="214" t="s">
        <v>613</v>
      </c>
      <c r="G22" s="69"/>
      <c r="H22" s="213">
        <v>250000</v>
      </c>
      <c r="I22" s="213">
        <v>0</v>
      </c>
      <c r="J22" s="213">
        <v>250000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</row>
    <row r="23" spans="1:25" ht="15.75" customHeight="1" x14ac:dyDescent="0.25">
      <c r="A23" s="261" t="s">
        <v>229</v>
      </c>
      <c r="B23" s="216"/>
      <c r="C23" s="17" t="s">
        <v>170</v>
      </c>
      <c r="D23" s="26"/>
      <c r="E23" s="217" t="s">
        <v>171</v>
      </c>
      <c r="F23" s="26"/>
      <c r="G23" s="219"/>
      <c r="H23" s="220">
        <f>H24</f>
        <v>200000</v>
      </c>
      <c r="I23" s="220">
        <f>I24</f>
        <v>0</v>
      </c>
      <c r="J23" s="220">
        <f>J24</f>
        <v>200000</v>
      </c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</row>
    <row r="24" spans="1:25" ht="15.75" customHeight="1" x14ac:dyDescent="0.2">
      <c r="A24" s="261" t="s">
        <v>230</v>
      </c>
      <c r="B24" s="43"/>
      <c r="C24" s="16"/>
      <c r="D24" s="16" t="s">
        <v>172</v>
      </c>
      <c r="E24" s="16" t="s">
        <v>173</v>
      </c>
      <c r="F24" s="16"/>
      <c r="G24" s="69"/>
      <c r="H24" s="20">
        <v>200000</v>
      </c>
      <c r="I24" s="20">
        <v>0</v>
      </c>
      <c r="J24" s="20">
        <v>200000</v>
      </c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</row>
    <row r="25" spans="1:25" ht="14.25" customHeight="1" x14ac:dyDescent="0.2">
      <c r="A25" s="261" t="s">
        <v>231</v>
      </c>
      <c r="B25" s="42" t="s">
        <v>94</v>
      </c>
      <c r="C25" s="226"/>
      <c r="D25" s="226"/>
      <c r="E25" s="226"/>
      <c r="F25" s="226"/>
      <c r="G25" s="30"/>
      <c r="H25" s="365">
        <f>H26</f>
        <v>216000</v>
      </c>
      <c r="I25" s="365">
        <f>I26</f>
        <v>0</v>
      </c>
      <c r="J25" s="365">
        <f>J26</f>
        <v>216000</v>
      </c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</row>
    <row r="26" spans="1:25" ht="15.75" customHeight="1" x14ac:dyDescent="0.2">
      <c r="A26" s="261" t="s">
        <v>232</v>
      </c>
      <c r="B26" s="41" t="s">
        <v>60</v>
      </c>
      <c r="C26" s="17"/>
      <c r="D26" s="17" t="s">
        <v>61</v>
      </c>
      <c r="E26" s="17"/>
      <c r="F26" s="17"/>
      <c r="G26" s="69"/>
      <c r="H26" s="22">
        <f>+H27+H32</f>
        <v>216000</v>
      </c>
      <c r="I26" s="22">
        <f>+I27+I32</f>
        <v>0</v>
      </c>
      <c r="J26" s="22">
        <f>+J27+J32</f>
        <v>216000</v>
      </c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</row>
    <row r="27" spans="1:25" ht="15.75" customHeight="1" x14ac:dyDescent="0.25">
      <c r="A27" s="261" t="s">
        <v>233</v>
      </c>
      <c r="B27" s="216"/>
      <c r="C27" s="17" t="s">
        <v>153</v>
      </c>
      <c r="D27" s="26"/>
      <c r="E27" s="217" t="s">
        <v>154</v>
      </c>
      <c r="F27" s="26"/>
      <c r="G27" s="219"/>
      <c r="H27" s="220">
        <f>H28+H31</f>
        <v>170000</v>
      </c>
      <c r="I27" s="220">
        <f>I28+I31</f>
        <v>0</v>
      </c>
      <c r="J27" s="220">
        <f>J28+J31</f>
        <v>170000</v>
      </c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</row>
    <row r="28" spans="1:25" ht="15.75" customHeight="1" x14ac:dyDescent="0.2">
      <c r="A28" s="261" t="s">
        <v>234</v>
      </c>
      <c r="B28" s="43"/>
      <c r="C28" s="16"/>
      <c r="D28" s="16" t="s">
        <v>155</v>
      </c>
      <c r="E28" s="16" t="s">
        <v>156</v>
      </c>
      <c r="F28" s="16"/>
      <c r="G28" s="69"/>
      <c r="H28" s="213">
        <f>SUM(H29:H30)</f>
        <v>70000</v>
      </c>
      <c r="I28" s="213">
        <f>SUM(I29:I30)</f>
        <v>0</v>
      </c>
      <c r="J28" s="213">
        <f>SUM(J29:J30)</f>
        <v>70000</v>
      </c>
      <c r="K28" s="227"/>
      <c r="L28" s="227"/>
      <c r="M28" s="227"/>
      <c r="N28" s="227"/>
      <c r="O28" s="228"/>
      <c r="P28" s="229"/>
      <c r="Q28" s="34"/>
      <c r="R28" s="34"/>
      <c r="S28" s="34"/>
      <c r="T28" s="34"/>
      <c r="U28" s="34"/>
      <c r="V28" s="34"/>
      <c r="W28" s="34"/>
      <c r="X28" s="34"/>
      <c r="Y28" s="34"/>
    </row>
    <row r="29" spans="1:25" ht="15.75" customHeight="1" x14ac:dyDescent="0.2">
      <c r="A29" s="261" t="s">
        <v>235</v>
      </c>
      <c r="B29" s="43"/>
      <c r="C29" s="16"/>
      <c r="D29" s="16"/>
      <c r="E29" s="16"/>
      <c r="F29" s="214" t="s">
        <v>157</v>
      </c>
      <c r="G29" s="69"/>
      <c r="H29" s="213">
        <v>20000</v>
      </c>
      <c r="I29" s="213">
        <v>0</v>
      </c>
      <c r="J29" s="213">
        <v>20000</v>
      </c>
      <c r="K29" s="227"/>
      <c r="L29" s="227"/>
      <c r="M29" s="228"/>
      <c r="N29" s="227"/>
      <c r="O29" s="228"/>
      <c r="P29" s="230"/>
      <c r="Q29" s="34"/>
      <c r="R29" s="34"/>
      <c r="S29" s="34"/>
      <c r="T29" s="34"/>
      <c r="U29" s="34"/>
      <c r="V29" s="34"/>
      <c r="W29" s="34"/>
      <c r="X29" s="34"/>
      <c r="Y29" s="34"/>
    </row>
    <row r="30" spans="1:25" ht="15.75" customHeight="1" x14ac:dyDescent="0.2">
      <c r="A30" s="261" t="s">
        <v>236</v>
      </c>
      <c r="B30" s="43"/>
      <c r="C30" s="16"/>
      <c r="D30" s="16"/>
      <c r="E30" s="16"/>
      <c r="F30" s="214" t="s">
        <v>476</v>
      </c>
      <c r="G30" s="69"/>
      <c r="H30" s="20">
        <v>50000</v>
      </c>
      <c r="I30" s="20">
        <v>0</v>
      </c>
      <c r="J30" s="20">
        <v>50000</v>
      </c>
      <c r="K30" s="227"/>
      <c r="L30" s="227"/>
      <c r="M30" s="228"/>
      <c r="N30" s="227"/>
      <c r="O30" s="228"/>
      <c r="P30" s="230"/>
      <c r="Q30" s="34"/>
      <c r="R30" s="34"/>
      <c r="S30" s="34"/>
      <c r="T30" s="34"/>
      <c r="U30" s="34"/>
      <c r="V30" s="34"/>
      <c r="W30" s="34"/>
      <c r="X30" s="34"/>
      <c r="Y30" s="34"/>
    </row>
    <row r="31" spans="1:25" ht="15.75" customHeight="1" x14ac:dyDescent="0.2">
      <c r="A31" s="261" t="s">
        <v>237</v>
      </c>
      <c r="B31" s="43"/>
      <c r="C31" s="16"/>
      <c r="D31" s="16" t="s">
        <v>160</v>
      </c>
      <c r="E31" s="16" t="s">
        <v>161</v>
      </c>
      <c r="F31" s="16"/>
      <c r="G31" s="69"/>
      <c r="H31" s="213">
        <v>100000</v>
      </c>
      <c r="I31" s="213">
        <v>0</v>
      </c>
      <c r="J31" s="213">
        <v>100000</v>
      </c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</row>
    <row r="32" spans="1:25" ht="15.75" customHeight="1" x14ac:dyDescent="0.25">
      <c r="A32" s="261" t="s">
        <v>238</v>
      </c>
      <c r="B32" s="216"/>
      <c r="C32" s="17" t="s">
        <v>170</v>
      </c>
      <c r="D32" s="26"/>
      <c r="E32" s="217" t="s">
        <v>171</v>
      </c>
      <c r="F32" s="26"/>
      <c r="G32" s="219"/>
      <c r="H32" s="220">
        <f>H33</f>
        <v>46000</v>
      </c>
      <c r="I32" s="220">
        <f>I33</f>
        <v>0</v>
      </c>
      <c r="J32" s="220">
        <f>J33</f>
        <v>46000</v>
      </c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</row>
    <row r="33" spans="1:25" ht="15.75" customHeight="1" x14ac:dyDescent="0.2">
      <c r="A33" s="261" t="s">
        <v>239</v>
      </c>
      <c r="B33" s="43"/>
      <c r="C33" s="16"/>
      <c r="D33" s="16" t="s">
        <v>172</v>
      </c>
      <c r="E33" s="16" t="s">
        <v>173</v>
      </c>
      <c r="F33" s="16"/>
      <c r="G33" s="69"/>
      <c r="H33" s="20">
        <v>46000</v>
      </c>
      <c r="I33" s="20">
        <v>0</v>
      </c>
      <c r="J33" s="20">
        <v>46000</v>
      </c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</row>
    <row r="34" spans="1:25" ht="15.75" customHeight="1" x14ac:dyDescent="0.25">
      <c r="A34" s="261" t="s">
        <v>240</v>
      </c>
      <c r="B34" s="42" t="s">
        <v>96</v>
      </c>
      <c r="C34" s="29"/>
      <c r="D34" s="29"/>
      <c r="E34" s="29"/>
      <c r="F34" s="231"/>
      <c r="G34" s="232"/>
      <c r="H34" s="366">
        <f>H35+H50</f>
        <v>5700000</v>
      </c>
      <c r="I34" s="366">
        <f>I35+I50</f>
        <v>0</v>
      </c>
      <c r="J34" s="366">
        <f>J35+J50</f>
        <v>5700000</v>
      </c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25" ht="15.75" customHeight="1" x14ac:dyDescent="0.25">
      <c r="A35" s="261" t="s">
        <v>241</v>
      </c>
      <c r="B35" s="223" t="s">
        <v>60</v>
      </c>
      <c r="C35" s="28"/>
      <c r="D35" s="28" t="s">
        <v>61</v>
      </c>
      <c r="E35" s="28"/>
      <c r="F35" s="28"/>
      <c r="G35" s="233"/>
      <c r="H35" s="234">
        <f>H39+H47+H36</f>
        <v>4700000</v>
      </c>
      <c r="I35" s="234">
        <f>I39+I47+I36</f>
        <v>0</v>
      </c>
      <c r="J35" s="234">
        <f>J39+J47+J36</f>
        <v>4700000</v>
      </c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</row>
    <row r="36" spans="1:25" ht="15.75" customHeight="1" x14ac:dyDescent="0.25">
      <c r="A36" s="261" t="s">
        <v>242</v>
      </c>
      <c r="B36" s="223"/>
      <c r="C36" s="17" t="s">
        <v>140</v>
      </c>
      <c r="D36" s="26"/>
      <c r="E36" s="217" t="s">
        <v>141</v>
      </c>
      <c r="F36" s="218"/>
      <c r="G36" s="233"/>
      <c r="H36" s="234">
        <f t="shared" ref="H36:J37" si="1">H37</f>
        <v>250000</v>
      </c>
      <c r="I36" s="234">
        <f t="shared" si="1"/>
        <v>0</v>
      </c>
      <c r="J36" s="234">
        <f t="shared" si="1"/>
        <v>250000</v>
      </c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spans="1:25" ht="15.75" customHeight="1" x14ac:dyDescent="0.25">
      <c r="A37" s="261" t="s">
        <v>243</v>
      </c>
      <c r="B37" s="223"/>
      <c r="C37" s="16"/>
      <c r="D37" s="16" t="s">
        <v>144</v>
      </c>
      <c r="E37" s="16" t="s">
        <v>145</v>
      </c>
      <c r="F37" s="16"/>
      <c r="G37" s="233"/>
      <c r="H37" s="20">
        <f t="shared" si="1"/>
        <v>250000</v>
      </c>
      <c r="I37" s="20">
        <f t="shared" si="1"/>
        <v>0</v>
      </c>
      <c r="J37" s="20">
        <f t="shared" si="1"/>
        <v>250000</v>
      </c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</row>
    <row r="38" spans="1:25" ht="15.75" customHeight="1" x14ac:dyDescent="0.25">
      <c r="A38" s="261" t="s">
        <v>244</v>
      </c>
      <c r="B38" s="223"/>
      <c r="C38" s="17"/>
      <c r="D38" s="17"/>
      <c r="E38" s="17"/>
      <c r="F38" s="214" t="s">
        <v>146</v>
      </c>
      <c r="G38" s="233"/>
      <c r="H38" s="21">
        <v>250000</v>
      </c>
      <c r="I38" s="21">
        <v>0</v>
      </c>
      <c r="J38" s="21">
        <v>250000</v>
      </c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</row>
    <row r="39" spans="1:25" ht="15.75" customHeight="1" x14ac:dyDescent="0.25">
      <c r="A39" s="261" t="s">
        <v>245</v>
      </c>
      <c r="B39" s="235"/>
      <c r="C39" s="28" t="s">
        <v>153</v>
      </c>
      <c r="D39" s="236"/>
      <c r="E39" s="237" t="s">
        <v>154</v>
      </c>
      <c r="F39" s="236"/>
      <c r="G39" s="233"/>
      <c r="H39" s="234">
        <f>H40+H44+H45</f>
        <v>3500000</v>
      </c>
      <c r="I39" s="234">
        <f>I40+I44+I45</f>
        <v>0</v>
      </c>
      <c r="J39" s="234">
        <f>J40+J44+J45</f>
        <v>3500000</v>
      </c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ht="15.75" customHeight="1" x14ac:dyDescent="0.25">
      <c r="A40" s="261" t="s">
        <v>246</v>
      </c>
      <c r="B40" s="235"/>
      <c r="C40" s="28"/>
      <c r="D40" s="16" t="s">
        <v>155</v>
      </c>
      <c r="E40" s="16" t="s">
        <v>156</v>
      </c>
      <c r="F40" s="16"/>
      <c r="G40" s="233"/>
      <c r="H40" s="20">
        <f>H41+H42+H43</f>
        <v>2400000</v>
      </c>
      <c r="I40" s="20">
        <f>I41+I42+I43</f>
        <v>0</v>
      </c>
      <c r="J40" s="20">
        <f>J41+J42+J43</f>
        <v>2400000</v>
      </c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5.75" customHeight="1" x14ac:dyDescent="0.25">
      <c r="A41" s="261" t="s">
        <v>247</v>
      </c>
      <c r="B41" s="235"/>
      <c r="C41" s="28"/>
      <c r="D41" s="16"/>
      <c r="E41" s="16"/>
      <c r="F41" s="214" t="s">
        <v>157</v>
      </c>
      <c r="G41" s="233"/>
      <c r="H41" s="20">
        <v>700000</v>
      </c>
      <c r="I41" s="20">
        <v>0</v>
      </c>
      <c r="J41" s="20">
        <v>700000</v>
      </c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5.75" customHeight="1" x14ac:dyDescent="0.25">
      <c r="A42" s="261" t="s">
        <v>248</v>
      </c>
      <c r="B42" s="235"/>
      <c r="C42" s="28"/>
      <c r="D42" s="16"/>
      <c r="E42" s="16"/>
      <c r="F42" s="214" t="s">
        <v>203</v>
      </c>
      <c r="G42" s="233"/>
      <c r="H42" s="20">
        <v>1400000</v>
      </c>
      <c r="I42" s="20">
        <v>0</v>
      </c>
      <c r="J42" s="20">
        <v>1400000</v>
      </c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5.75" customHeight="1" x14ac:dyDescent="0.25">
      <c r="A43" s="261" t="s">
        <v>249</v>
      </c>
      <c r="B43" s="235"/>
      <c r="C43" s="28"/>
      <c r="D43" s="16"/>
      <c r="E43" s="16"/>
      <c r="F43" s="214" t="s">
        <v>159</v>
      </c>
      <c r="G43" s="233"/>
      <c r="H43" s="20">
        <v>300000</v>
      </c>
      <c r="I43" s="20">
        <v>0</v>
      </c>
      <c r="J43" s="20">
        <v>300000</v>
      </c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5.75" customHeight="1" x14ac:dyDescent="0.25">
      <c r="A44" s="261" t="s">
        <v>250</v>
      </c>
      <c r="B44" s="235"/>
      <c r="C44" s="222"/>
      <c r="D44" s="222" t="s">
        <v>160</v>
      </c>
      <c r="E44" s="271" t="s">
        <v>161</v>
      </c>
      <c r="F44" s="222"/>
      <c r="G44" s="233"/>
      <c r="H44" s="20">
        <v>700000</v>
      </c>
      <c r="I44" s="20">
        <v>0</v>
      </c>
      <c r="J44" s="20">
        <v>700000</v>
      </c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5.75" customHeight="1" x14ac:dyDescent="0.25">
      <c r="A45" s="261" t="s">
        <v>251</v>
      </c>
      <c r="B45" s="238"/>
      <c r="C45" s="222"/>
      <c r="D45" s="16" t="s">
        <v>162</v>
      </c>
      <c r="E45" s="16" t="s">
        <v>163</v>
      </c>
      <c r="F45" s="16"/>
      <c r="G45" s="233"/>
      <c r="H45" s="20">
        <f>SUM(H46:H46)</f>
        <v>400000</v>
      </c>
      <c r="I45" s="20">
        <f>SUM(I46:I46)</f>
        <v>0</v>
      </c>
      <c r="J45" s="20">
        <f>SUM(J46:J46)</f>
        <v>400000</v>
      </c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7.25" customHeight="1" x14ac:dyDescent="0.25">
      <c r="A46" s="261" t="s">
        <v>252</v>
      </c>
      <c r="B46" s="238"/>
      <c r="C46" s="222"/>
      <c r="D46" s="16"/>
      <c r="E46" s="16"/>
      <c r="F46" s="300" t="s">
        <v>555</v>
      </c>
      <c r="G46" s="233"/>
      <c r="H46" s="20">
        <v>400000</v>
      </c>
      <c r="I46" s="20">
        <v>0</v>
      </c>
      <c r="J46" s="20">
        <v>400000</v>
      </c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5.75" customHeight="1" x14ac:dyDescent="0.25">
      <c r="A47" s="261" t="s">
        <v>253</v>
      </c>
      <c r="B47" s="235"/>
      <c r="C47" s="28" t="s">
        <v>170</v>
      </c>
      <c r="D47" s="236"/>
      <c r="E47" s="237" t="s">
        <v>171</v>
      </c>
      <c r="F47" s="236"/>
      <c r="G47" s="233"/>
      <c r="H47" s="234">
        <f>SUM(H48:H49)</f>
        <v>950000</v>
      </c>
      <c r="I47" s="234">
        <f>SUM(I48:I49)</f>
        <v>0</v>
      </c>
      <c r="J47" s="234">
        <f>SUM(J48:J49)</f>
        <v>950000</v>
      </c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5.75" customHeight="1" x14ac:dyDescent="0.25">
      <c r="A48" s="261" t="s">
        <v>254</v>
      </c>
      <c r="B48" s="235"/>
      <c r="C48" s="28"/>
      <c r="D48" s="271" t="s">
        <v>191</v>
      </c>
      <c r="E48" s="271" t="s">
        <v>206</v>
      </c>
      <c r="F48" s="271"/>
      <c r="G48" s="233"/>
      <c r="H48" s="275">
        <v>150000</v>
      </c>
      <c r="I48" s="275">
        <v>0</v>
      </c>
      <c r="J48" s="275">
        <v>150000</v>
      </c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5.75" customHeight="1" x14ac:dyDescent="0.25">
      <c r="A49" s="261" t="s">
        <v>255</v>
      </c>
      <c r="B49" s="238"/>
      <c r="C49" s="222"/>
      <c r="D49" s="222" t="s">
        <v>172</v>
      </c>
      <c r="E49" s="222" t="s">
        <v>173</v>
      </c>
      <c r="F49" s="222"/>
      <c r="G49" s="233"/>
      <c r="H49" s="20">
        <v>800000</v>
      </c>
      <c r="I49" s="20">
        <v>0</v>
      </c>
      <c r="J49" s="20">
        <v>800000</v>
      </c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5.75" customHeight="1" x14ac:dyDescent="0.2">
      <c r="A50" s="261" t="s">
        <v>256</v>
      </c>
      <c r="B50" s="239" t="s">
        <v>69</v>
      </c>
      <c r="C50" s="14"/>
      <c r="D50" s="240" t="s">
        <v>70</v>
      </c>
      <c r="E50" s="14"/>
      <c r="F50" s="14"/>
      <c r="G50" s="224"/>
      <c r="H50" s="22">
        <f>H51+H52</f>
        <v>1000000</v>
      </c>
      <c r="I50" s="22">
        <f>I51+I52</f>
        <v>0</v>
      </c>
      <c r="J50" s="22">
        <f>J51+J52</f>
        <v>1000000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5" customHeight="1" x14ac:dyDescent="0.2">
      <c r="A51" s="261" t="s">
        <v>257</v>
      </c>
      <c r="B51" s="126"/>
      <c r="C51" s="14" t="s">
        <v>186</v>
      </c>
      <c r="D51" s="14"/>
      <c r="E51" s="488" t="s">
        <v>556</v>
      </c>
      <c r="F51" s="489"/>
      <c r="G51" s="224"/>
      <c r="H51" s="20">
        <v>730000</v>
      </c>
      <c r="I51" s="20">
        <v>0</v>
      </c>
      <c r="J51" s="20">
        <v>730000</v>
      </c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5.75" customHeight="1" x14ac:dyDescent="0.25">
      <c r="A52" s="261" t="s">
        <v>258</v>
      </c>
      <c r="B52" s="126"/>
      <c r="C52" s="14" t="s">
        <v>187</v>
      </c>
      <c r="D52" s="14"/>
      <c r="E52" s="14" t="s">
        <v>188</v>
      </c>
      <c r="F52" s="14"/>
      <c r="G52" s="219"/>
      <c r="H52" s="213">
        <v>270000</v>
      </c>
      <c r="I52" s="213">
        <v>0</v>
      </c>
      <c r="J52" s="213">
        <v>270000</v>
      </c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5.75" customHeight="1" x14ac:dyDescent="0.25">
      <c r="A53" s="261" t="s">
        <v>259</v>
      </c>
      <c r="B53" s="42" t="s">
        <v>113</v>
      </c>
      <c r="C53" s="29"/>
      <c r="D53" s="29"/>
      <c r="E53" s="191"/>
      <c r="F53" s="241"/>
      <c r="G53" s="338">
        <v>1</v>
      </c>
      <c r="H53" s="366">
        <f>H54+H58+H60</f>
        <v>1323000</v>
      </c>
      <c r="I53" s="366">
        <f>I54+I58+I60</f>
        <v>0</v>
      </c>
      <c r="J53" s="366">
        <f>J54+J58+J60</f>
        <v>1323000</v>
      </c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5.75" customHeight="1" x14ac:dyDescent="0.25">
      <c r="A54" s="261" t="s">
        <v>260</v>
      </c>
      <c r="B54" s="41" t="s">
        <v>56</v>
      </c>
      <c r="C54" s="17"/>
      <c r="D54" s="17" t="s">
        <v>127</v>
      </c>
      <c r="E54" s="17"/>
      <c r="F54" s="17"/>
      <c r="G54" s="219"/>
      <c r="H54" s="220">
        <f>H55</f>
        <v>1030000</v>
      </c>
      <c r="I54" s="220">
        <f>I55</f>
        <v>0</v>
      </c>
      <c r="J54" s="220">
        <f>J55</f>
        <v>1030000</v>
      </c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5.75" customHeight="1" x14ac:dyDescent="0.25">
      <c r="A55" s="261" t="s">
        <v>261</v>
      </c>
      <c r="B55" s="43"/>
      <c r="C55" s="16" t="s">
        <v>128</v>
      </c>
      <c r="D55" s="16"/>
      <c r="E55" s="16" t="s">
        <v>129</v>
      </c>
      <c r="F55" s="16"/>
      <c r="G55" s="219"/>
      <c r="H55" s="213">
        <f>H56+H57</f>
        <v>1030000</v>
      </c>
      <c r="I55" s="213">
        <f>I56+I57</f>
        <v>0</v>
      </c>
      <c r="J55" s="213">
        <f>J56+J57</f>
        <v>1030000</v>
      </c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5.75" customHeight="1" x14ac:dyDescent="0.25">
      <c r="A56" s="261" t="s">
        <v>262</v>
      </c>
      <c r="B56" s="126"/>
      <c r="C56" s="16"/>
      <c r="D56" s="16" t="s">
        <v>130</v>
      </c>
      <c r="E56" s="16" t="s">
        <v>131</v>
      </c>
      <c r="F56" s="16"/>
      <c r="G56" s="219"/>
      <c r="H56" s="213">
        <v>980000</v>
      </c>
      <c r="I56" s="213">
        <v>0</v>
      </c>
      <c r="J56" s="213">
        <v>980000</v>
      </c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5.75" customHeight="1" x14ac:dyDescent="0.25">
      <c r="A57" s="261" t="s">
        <v>263</v>
      </c>
      <c r="B57" s="126"/>
      <c r="C57" s="16"/>
      <c r="D57" s="15" t="s">
        <v>184</v>
      </c>
      <c r="E57" s="15" t="s">
        <v>614</v>
      </c>
      <c r="F57" s="16"/>
      <c r="G57" s="219"/>
      <c r="H57" s="213">
        <v>50000</v>
      </c>
      <c r="I57" s="213">
        <v>0</v>
      </c>
      <c r="J57" s="213">
        <v>50000</v>
      </c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5.75" customHeight="1" x14ac:dyDescent="0.2">
      <c r="A58" s="261" t="s">
        <v>264</v>
      </c>
      <c r="B58" s="41" t="s">
        <v>58</v>
      </c>
      <c r="C58" s="17"/>
      <c r="D58" s="17" t="s">
        <v>137</v>
      </c>
      <c r="E58" s="215"/>
      <c r="F58" s="215"/>
      <c r="G58" s="70"/>
      <c r="H58" s="18">
        <f>H59</f>
        <v>172000</v>
      </c>
      <c r="I58" s="18">
        <f>I59</f>
        <v>0</v>
      </c>
      <c r="J58" s="18">
        <f>J59</f>
        <v>172000</v>
      </c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5.75" customHeight="1" x14ac:dyDescent="0.2">
      <c r="A59" s="261" t="s">
        <v>265</v>
      </c>
      <c r="B59" s="43"/>
      <c r="C59" s="16"/>
      <c r="D59" s="16"/>
      <c r="E59" s="15" t="s">
        <v>138</v>
      </c>
      <c r="F59" s="16"/>
      <c r="G59" s="69"/>
      <c r="H59" s="213">
        <v>172000</v>
      </c>
      <c r="I59" s="213">
        <v>0</v>
      </c>
      <c r="J59" s="213">
        <v>172000</v>
      </c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5.75" customHeight="1" x14ac:dyDescent="0.2">
      <c r="A60" s="261" t="s">
        <v>266</v>
      </c>
      <c r="B60" s="41" t="s">
        <v>60</v>
      </c>
      <c r="C60" s="16"/>
      <c r="D60" s="17" t="s">
        <v>61</v>
      </c>
      <c r="E60" s="214"/>
      <c r="F60" s="16"/>
      <c r="G60" s="69"/>
      <c r="H60" s="18">
        <f>H61+H62</f>
        <v>121000</v>
      </c>
      <c r="I60" s="18">
        <f>I61+I62</f>
        <v>0</v>
      </c>
      <c r="J60" s="18">
        <f>J61+J62</f>
        <v>121000</v>
      </c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5.75" customHeight="1" x14ac:dyDescent="0.2">
      <c r="A61" s="261" t="s">
        <v>267</v>
      </c>
      <c r="B61" s="43"/>
      <c r="C61" s="16"/>
      <c r="D61" s="16" t="s">
        <v>144</v>
      </c>
      <c r="E61" s="15" t="s">
        <v>145</v>
      </c>
      <c r="F61" s="16"/>
      <c r="G61" s="69"/>
      <c r="H61" s="329">
        <v>95000</v>
      </c>
      <c r="I61" s="329">
        <v>0</v>
      </c>
      <c r="J61" s="329">
        <v>95000</v>
      </c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5.75" customHeight="1" x14ac:dyDescent="0.2">
      <c r="A62" s="261" t="s">
        <v>268</v>
      </c>
      <c r="B62" s="43"/>
      <c r="C62" s="16" t="s">
        <v>170</v>
      </c>
      <c r="D62" s="16"/>
      <c r="E62" s="15" t="s">
        <v>171</v>
      </c>
      <c r="F62" s="16"/>
      <c r="G62" s="69"/>
      <c r="H62" s="22">
        <f>H63</f>
        <v>26000</v>
      </c>
      <c r="I62" s="22">
        <f>I63</f>
        <v>0</v>
      </c>
      <c r="J62" s="22">
        <f>J63</f>
        <v>26000</v>
      </c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5.75" customHeight="1" x14ac:dyDescent="0.2">
      <c r="A63" s="261" t="s">
        <v>269</v>
      </c>
      <c r="B63" s="43"/>
      <c r="C63" s="16"/>
      <c r="D63" s="16" t="s">
        <v>172</v>
      </c>
      <c r="E63" s="15" t="s">
        <v>173</v>
      </c>
      <c r="F63" s="16"/>
      <c r="G63" s="69"/>
      <c r="H63" s="213">
        <v>26000</v>
      </c>
      <c r="I63" s="213">
        <v>0</v>
      </c>
      <c r="J63" s="213">
        <v>26000</v>
      </c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s="225" customFormat="1" ht="15.75" customHeight="1" x14ac:dyDescent="0.2">
      <c r="A64" s="261" t="s">
        <v>270</v>
      </c>
      <c r="B64" s="42" t="s">
        <v>185</v>
      </c>
      <c r="C64" s="226"/>
      <c r="D64" s="226"/>
      <c r="E64" s="226"/>
      <c r="F64" s="226"/>
      <c r="G64" s="226"/>
      <c r="H64" s="366">
        <f>H65+H78+H75</f>
        <v>28775000</v>
      </c>
      <c r="I64" s="366">
        <f>I65+I78+I75</f>
        <v>0</v>
      </c>
      <c r="J64" s="366">
        <f>J65+J78+J75</f>
        <v>28775000</v>
      </c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</row>
    <row r="65" spans="1:25" s="225" customFormat="1" ht="15.75" customHeight="1" x14ac:dyDescent="0.2">
      <c r="A65" s="261" t="s">
        <v>271</v>
      </c>
      <c r="B65" s="223" t="s">
        <v>60</v>
      </c>
      <c r="C65" s="28"/>
      <c r="D65" s="28" t="s">
        <v>61</v>
      </c>
      <c r="E65" s="28"/>
      <c r="F65" s="28"/>
      <c r="G65" s="224"/>
      <c r="H65" s="22">
        <f>H66+H69+H73</f>
        <v>4000000</v>
      </c>
      <c r="I65" s="22">
        <f>I66+I69+I73</f>
        <v>0</v>
      </c>
      <c r="J65" s="22">
        <f>J66+J69+J73</f>
        <v>4000000</v>
      </c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</row>
    <row r="66" spans="1:25" s="225" customFormat="1" ht="15.75" customHeight="1" x14ac:dyDescent="0.2">
      <c r="A66" s="261" t="s">
        <v>272</v>
      </c>
      <c r="B66" s="223"/>
      <c r="C66" s="274" t="s">
        <v>140</v>
      </c>
      <c r="D66" s="28"/>
      <c r="E66" s="274" t="s">
        <v>141</v>
      </c>
      <c r="F66" s="28"/>
      <c r="G66" s="224"/>
      <c r="H66" s="22">
        <f>H68</f>
        <v>150000</v>
      </c>
      <c r="I66" s="22">
        <f>I68</f>
        <v>0</v>
      </c>
      <c r="J66" s="22">
        <f>J68</f>
        <v>150000</v>
      </c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</row>
    <row r="67" spans="1:25" s="225" customFormat="1" ht="15.75" customHeight="1" x14ac:dyDescent="0.2">
      <c r="A67" s="261" t="s">
        <v>273</v>
      </c>
      <c r="B67" s="223"/>
      <c r="C67" s="274"/>
      <c r="D67" s="271" t="s">
        <v>144</v>
      </c>
      <c r="E67" s="271" t="s">
        <v>145</v>
      </c>
      <c r="F67" s="28"/>
      <c r="G67" s="224"/>
      <c r="H67" s="275">
        <f>H68</f>
        <v>150000</v>
      </c>
      <c r="I67" s="275">
        <f>I68</f>
        <v>0</v>
      </c>
      <c r="J67" s="275">
        <f>J68</f>
        <v>150000</v>
      </c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</row>
    <row r="68" spans="1:25" s="225" customFormat="1" ht="15.75" customHeight="1" x14ac:dyDescent="0.2">
      <c r="A68" s="261" t="s">
        <v>274</v>
      </c>
      <c r="B68" s="223"/>
      <c r="C68" s="274"/>
      <c r="D68" s="271"/>
      <c r="E68" s="271" t="s">
        <v>146</v>
      </c>
      <c r="F68" s="28"/>
      <c r="G68" s="224"/>
      <c r="H68" s="275">
        <v>150000</v>
      </c>
      <c r="I68" s="275">
        <v>0</v>
      </c>
      <c r="J68" s="275">
        <v>150000</v>
      </c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</row>
    <row r="69" spans="1:25" s="225" customFormat="1" ht="15.75" customHeight="1" x14ac:dyDescent="0.25">
      <c r="A69" s="261" t="s">
        <v>275</v>
      </c>
      <c r="B69" s="235"/>
      <c r="C69" s="28" t="s">
        <v>153</v>
      </c>
      <c r="D69" s="236"/>
      <c r="E69" s="237" t="s">
        <v>154</v>
      </c>
      <c r="F69" s="236"/>
      <c r="G69" s="242"/>
      <c r="H69" s="234">
        <f>H70+H71</f>
        <v>3000000</v>
      </c>
      <c r="I69" s="234">
        <f>I70+I71</f>
        <v>0</v>
      </c>
      <c r="J69" s="234">
        <f>J70+J71</f>
        <v>3000000</v>
      </c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</row>
    <row r="70" spans="1:25" s="225" customFormat="1" ht="14.25" customHeight="1" x14ac:dyDescent="0.25">
      <c r="A70" s="261" t="s">
        <v>276</v>
      </c>
      <c r="B70" s="238"/>
      <c r="C70" s="222"/>
      <c r="D70" s="222" t="s">
        <v>160</v>
      </c>
      <c r="E70" s="487" t="s">
        <v>557</v>
      </c>
      <c r="F70" s="486"/>
      <c r="G70" s="233"/>
      <c r="H70" s="21">
        <v>2000000</v>
      </c>
      <c r="I70" s="21">
        <v>0</v>
      </c>
      <c r="J70" s="21">
        <v>2000000</v>
      </c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</row>
    <row r="71" spans="1:25" s="225" customFormat="1" ht="15.75" customHeight="1" x14ac:dyDescent="0.25">
      <c r="A71" s="261" t="s">
        <v>277</v>
      </c>
      <c r="B71" s="238"/>
      <c r="C71" s="222"/>
      <c r="D71" s="271" t="s">
        <v>162</v>
      </c>
      <c r="E71" s="276" t="s">
        <v>163</v>
      </c>
      <c r="G71" s="277"/>
      <c r="H71" s="298">
        <f>H72</f>
        <v>1000000</v>
      </c>
      <c r="I71" s="298">
        <f>I72</f>
        <v>0</v>
      </c>
      <c r="J71" s="298">
        <f>J72</f>
        <v>1000000</v>
      </c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</row>
    <row r="72" spans="1:25" s="225" customFormat="1" ht="15.75" customHeight="1" x14ac:dyDescent="0.25">
      <c r="A72" s="261" t="s">
        <v>278</v>
      </c>
      <c r="B72" s="238"/>
      <c r="C72" s="222"/>
      <c r="D72" s="271"/>
      <c r="E72" s="271" t="s">
        <v>164</v>
      </c>
      <c r="F72" s="222"/>
      <c r="G72" s="233"/>
      <c r="H72" s="278">
        <v>1000000</v>
      </c>
      <c r="I72" s="278">
        <v>0</v>
      </c>
      <c r="J72" s="278">
        <v>1000000</v>
      </c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</row>
    <row r="73" spans="1:25" s="225" customFormat="1" ht="15.75" customHeight="1" x14ac:dyDescent="0.25">
      <c r="A73" s="261" t="s">
        <v>279</v>
      </c>
      <c r="B73" s="235"/>
      <c r="C73" s="28" t="s">
        <v>170</v>
      </c>
      <c r="D73" s="236"/>
      <c r="E73" s="237" t="s">
        <v>171</v>
      </c>
      <c r="F73" s="236"/>
      <c r="G73" s="233"/>
      <c r="H73" s="234">
        <f>H74</f>
        <v>850000</v>
      </c>
      <c r="I73" s="234">
        <f>I74</f>
        <v>0</v>
      </c>
      <c r="J73" s="234">
        <f>J74</f>
        <v>850000</v>
      </c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  <c r="Y73" s="180"/>
    </row>
    <row r="74" spans="1:25" s="225" customFormat="1" ht="15.75" customHeight="1" x14ac:dyDescent="0.25">
      <c r="A74" s="261" t="s">
        <v>280</v>
      </c>
      <c r="B74" s="238"/>
      <c r="C74" s="222"/>
      <c r="D74" s="222" t="s">
        <v>172</v>
      </c>
      <c r="E74" s="222" t="s">
        <v>173</v>
      </c>
      <c r="F74" s="222"/>
      <c r="G74" s="233"/>
      <c r="H74" s="20">
        <v>850000</v>
      </c>
      <c r="I74" s="20">
        <v>0</v>
      </c>
      <c r="J74" s="20">
        <v>850000</v>
      </c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</row>
    <row r="75" spans="1:25" s="225" customFormat="1" ht="15.75" customHeight="1" x14ac:dyDescent="0.2">
      <c r="A75" s="261" t="s">
        <v>281</v>
      </c>
      <c r="B75" s="296" t="s">
        <v>497</v>
      </c>
      <c r="C75" s="16"/>
      <c r="D75" s="272" t="s">
        <v>498</v>
      </c>
      <c r="E75" s="16"/>
      <c r="F75" s="16"/>
      <c r="G75" s="69"/>
      <c r="H75" s="12">
        <f>H76+H77</f>
        <v>381000</v>
      </c>
      <c r="I75" s="12">
        <f>I76+I77</f>
        <v>0</v>
      </c>
      <c r="J75" s="12">
        <f>J76+J77</f>
        <v>381000</v>
      </c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</row>
    <row r="76" spans="1:25" s="225" customFormat="1" ht="15" customHeight="1" x14ac:dyDescent="0.2">
      <c r="A76" s="261" t="s">
        <v>282</v>
      </c>
      <c r="B76" s="295"/>
      <c r="C76" s="287" t="s">
        <v>499</v>
      </c>
      <c r="D76" s="16"/>
      <c r="E76" s="485" t="s">
        <v>552</v>
      </c>
      <c r="F76" s="486"/>
      <c r="G76" s="69"/>
      <c r="H76" s="309">
        <v>300000</v>
      </c>
      <c r="I76" s="309">
        <v>0</v>
      </c>
      <c r="J76" s="309">
        <v>300000</v>
      </c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</row>
    <row r="77" spans="1:25" s="225" customFormat="1" ht="15.75" customHeight="1" x14ac:dyDescent="0.2">
      <c r="A77" s="261" t="s">
        <v>283</v>
      </c>
      <c r="B77" s="295"/>
      <c r="C77" s="15" t="s">
        <v>501</v>
      </c>
      <c r="D77" s="16"/>
      <c r="E77" s="15" t="s">
        <v>500</v>
      </c>
      <c r="F77" s="214"/>
      <c r="G77" s="69"/>
      <c r="H77" s="308">
        <v>81000</v>
      </c>
      <c r="I77" s="308">
        <v>0</v>
      </c>
      <c r="J77" s="308">
        <v>81000</v>
      </c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</row>
    <row r="78" spans="1:25" s="225" customFormat="1" ht="15.75" customHeight="1" x14ac:dyDescent="0.25">
      <c r="A78" s="261" t="s">
        <v>284</v>
      </c>
      <c r="B78" s="279" t="s">
        <v>69</v>
      </c>
      <c r="C78" s="222"/>
      <c r="D78" s="274" t="s">
        <v>70</v>
      </c>
      <c r="E78" s="222"/>
      <c r="F78" s="222"/>
      <c r="G78" s="233"/>
      <c r="H78" s="280">
        <f>H79+H80</f>
        <v>24394000</v>
      </c>
      <c r="I78" s="280">
        <f>I79+I80</f>
        <v>0</v>
      </c>
      <c r="J78" s="280">
        <f>J79+J80</f>
        <v>24394000</v>
      </c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</row>
    <row r="79" spans="1:25" s="225" customFormat="1" ht="15.75" customHeight="1" x14ac:dyDescent="0.25">
      <c r="A79" s="261" t="s">
        <v>285</v>
      </c>
      <c r="B79" s="238"/>
      <c r="C79" s="271" t="s">
        <v>186</v>
      </c>
      <c r="D79" s="487" t="s">
        <v>558</v>
      </c>
      <c r="E79" s="503"/>
      <c r="F79" s="504"/>
      <c r="G79" s="233"/>
      <c r="H79" s="20">
        <v>20094000</v>
      </c>
      <c r="I79" s="20">
        <v>0</v>
      </c>
      <c r="J79" s="20">
        <v>20094000</v>
      </c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</row>
    <row r="80" spans="1:25" s="225" customFormat="1" ht="15.75" customHeight="1" x14ac:dyDescent="0.25">
      <c r="A80" s="261" t="s">
        <v>286</v>
      </c>
      <c r="B80" s="238"/>
      <c r="C80" s="271" t="s">
        <v>187</v>
      </c>
      <c r="D80" s="271" t="s">
        <v>496</v>
      </c>
      <c r="E80" s="222"/>
      <c r="F80" s="222"/>
      <c r="G80" s="233"/>
      <c r="H80" s="20">
        <v>4300000</v>
      </c>
      <c r="I80" s="20">
        <v>0</v>
      </c>
      <c r="J80" s="20">
        <v>4300000</v>
      </c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</row>
    <row r="81" spans="1:25" s="225" customFormat="1" ht="15.75" customHeight="1" x14ac:dyDescent="0.25">
      <c r="A81" s="261" t="s">
        <v>287</v>
      </c>
      <c r="B81" s="262" t="s">
        <v>477</v>
      </c>
      <c r="C81" s="263"/>
      <c r="D81" s="263"/>
      <c r="E81" s="263"/>
      <c r="F81" s="263"/>
      <c r="G81" s="264"/>
      <c r="H81" s="365">
        <f>H82</f>
        <v>4010000</v>
      </c>
      <c r="I81" s="365">
        <f>I82</f>
        <v>0</v>
      </c>
      <c r="J81" s="365">
        <f>J82</f>
        <v>4010000</v>
      </c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</row>
    <row r="82" spans="1:25" s="225" customFormat="1" ht="15.75" customHeight="1" x14ac:dyDescent="0.25">
      <c r="A82" s="261" t="s">
        <v>288</v>
      </c>
      <c r="B82" s="279" t="s">
        <v>60</v>
      </c>
      <c r="C82" s="222"/>
      <c r="D82" s="274" t="s">
        <v>61</v>
      </c>
      <c r="E82" s="222"/>
      <c r="F82" s="222"/>
      <c r="G82" s="233"/>
      <c r="H82" s="22">
        <f>+H83+H86</f>
        <v>4010000</v>
      </c>
      <c r="I82" s="22">
        <f>+I83+I86</f>
        <v>0</v>
      </c>
      <c r="J82" s="22">
        <f>+J83+J86</f>
        <v>4010000</v>
      </c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</row>
    <row r="83" spans="1:25" s="225" customFormat="1" ht="15.75" customHeight="1" x14ac:dyDescent="0.25">
      <c r="A83" s="261" t="s">
        <v>289</v>
      </c>
      <c r="B83" s="238"/>
      <c r="C83" s="222" t="s">
        <v>153</v>
      </c>
      <c r="D83" s="222"/>
      <c r="E83" s="28" t="s">
        <v>154</v>
      </c>
      <c r="F83" s="222"/>
      <c r="G83" s="233"/>
      <c r="H83" s="280">
        <f>+H85+H84</f>
        <v>3200000</v>
      </c>
      <c r="I83" s="280">
        <f>+I85+I84</f>
        <v>0</v>
      </c>
      <c r="J83" s="280">
        <f>+J85+J84</f>
        <v>3200000</v>
      </c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</row>
    <row r="84" spans="1:25" s="225" customFormat="1" ht="15.75" customHeight="1" x14ac:dyDescent="0.25">
      <c r="A84" s="261" t="s">
        <v>290</v>
      </c>
      <c r="B84" s="238"/>
      <c r="C84" s="222"/>
      <c r="D84" s="271" t="s">
        <v>160</v>
      </c>
      <c r="E84" s="271" t="s">
        <v>161</v>
      </c>
      <c r="F84" s="222"/>
      <c r="G84" s="233"/>
      <c r="H84" s="275">
        <v>200000</v>
      </c>
      <c r="I84" s="275">
        <v>0</v>
      </c>
      <c r="J84" s="275">
        <v>200000</v>
      </c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</row>
    <row r="85" spans="1:25" s="225" customFormat="1" ht="15.75" customHeight="1" x14ac:dyDescent="0.25">
      <c r="A85" s="261" t="s">
        <v>291</v>
      </c>
      <c r="B85" s="238"/>
      <c r="C85" s="222"/>
      <c r="D85" s="222" t="s">
        <v>162</v>
      </c>
      <c r="E85" s="222" t="s">
        <v>478</v>
      </c>
      <c r="F85" s="222"/>
      <c r="G85" s="233"/>
      <c r="H85" s="20">
        <v>3000000</v>
      </c>
      <c r="I85" s="20">
        <v>0</v>
      </c>
      <c r="J85" s="20">
        <v>3000000</v>
      </c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</row>
    <row r="86" spans="1:25" s="225" customFormat="1" ht="15.75" customHeight="1" x14ac:dyDescent="0.25">
      <c r="A86" s="261" t="s">
        <v>570</v>
      </c>
      <c r="B86" s="238"/>
      <c r="C86" s="222" t="s">
        <v>170</v>
      </c>
      <c r="D86" s="222"/>
      <c r="E86" s="222" t="s">
        <v>171</v>
      </c>
      <c r="F86" s="222"/>
      <c r="G86" s="233"/>
      <c r="H86" s="280">
        <f>H87</f>
        <v>810000</v>
      </c>
      <c r="I86" s="280">
        <f>I87</f>
        <v>0</v>
      </c>
      <c r="J86" s="280">
        <f>J87</f>
        <v>810000</v>
      </c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</row>
    <row r="87" spans="1:25" s="225" customFormat="1" ht="15.75" customHeight="1" x14ac:dyDescent="0.25">
      <c r="A87" s="261" t="s">
        <v>571</v>
      </c>
      <c r="B87" s="238"/>
      <c r="C87" s="222"/>
      <c r="D87" s="222" t="s">
        <v>172</v>
      </c>
      <c r="E87" s="222" t="s">
        <v>173</v>
      </c>
      <c r="F87" s="222"/>
      <c r="G87" s="233"/>
      <c r="H87" s="20">
        <v>810000</v>
      </c>
      <c r="I87" s="20">
        <v>0</v>
      </c>
      <c r="J87" s="20">
        <v>810000</v>
      </c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</row>
    <row r="88" spans="1:25" ht="15.75" customHeight="1" x14ac:dyDescent="0.2">
      <c r="A88" s="261" t="s">
        <v>292</v>
      </c>
      <c r="B88" s="42" t="s">
        <v>189</v>
      </c>
      <c r="C88" s="29"/>
      <c r="D88" s="29"/>
      <c r="E88" s="29"/>
      <c r="F88" s="29"/>
      <c r="G88" s="30"/>
      <c r="H88" s="365">
        <f>SUM(H89+H96)</f>
        <v>9900000</v>
      </c>
      <c r="I88" s="365">
        <f>SUM(I89+I96)</f>
        <v>0</v>
      </c>
      <c r="J88" s="365">
        <f>SUM(J89+J96)</f>
        <v>9900000</v>
      </c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5.75" customHeight="1" x14ac:dyDescent="0.25">
      <c r="A89" s="261" t="s">
        <v>293</v>
      </c>
      <c r="B89" s="41" t="s">
        <v>60</v>
      </c>
      <c r="C89" s="17"/>
      <c r="D89" s="17" t="s">
        <v>61</v>
      </c>
      <c r="E89" s="17"/>
      <c r="F89" s="17"/>
      <c r="G89" s="219"/>
      <c r="H89" s="25">
        <f>H90+H94</f>
        <v>4800000</v>
      </c>
      <c r="I89" s="25">
        <f>I90+I94</f>
        <v>0</v>
      </c>
      <c r="J89" s="25">
        <f>J90+J94</f>
        <v>4800000</v>
      </c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5.75" customHeight="1" x14ac:dyDescent="0.25">
      <c r="A90" s="261" t="s">
        <v>294</v>
      </c>
      <c r="B90" s="216"/>
      <c r="C90" s="17" t="s">
        <v>153</v>
      </c>
      <c r="D90" s="26"/>
      <c r="E90" s="217" t="s">
        <v>154</v>
      </c>
      <c r="F90" s="26"/>
      <c r="G90" s="219"/>
      <c r="H90" s="220">
        <f>H91+H93</f>
        <v>3850000</v>
      </c>
      <c r="I90" s="220">
        <f>I91+I93</f>
        <v>0</v>
      </c>
      <c r="J90" s="220">
        <f>J91+J93</f>
        <v>3850000</v>
      </c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5.75" customHeight="1" x14ac:dyDescent="0.25">
      <c r="A91" s="261" t="s">
        <v>295</v>
      </c>
      <c r="B91" s="43"/>
      <c r="C91" s="16"/>
      <c r="D91" s="16" t="s">
        <v>155</v>
      </c>
      <c r="E91" s="16" t="s">
        <v>156</v>
      </c>
      <c r="F91" s="16"/>
      <c r="G91" s="219"/>
      <c r="H91" s="243">
        <f>H92</f>
        <v>3500000</v>
      </c>
      <c r="I91" s="243">
        <f>I92</f>
        <v>0</v>
      </c>
      <c r="J91" s="243">
        <f>J92</f>
        <v>3500000</v>
      </c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5.75" customHeight="1" x14ac:dyDescent="0.2">
      <c r="A92" s="261" t="s">
        <v>296</v>
      </c>
      <c r="B92" s="43"/>
      <c r="C92" s="16"/>
      <c r="D92" s="16"/>
      <c r="E92" s="16"/>
      <c r="F92" s="214" t="s">
        <v>157</v>
      </c>
      <c r="G92" s="69"/>
      <c r="H92" s="244">
        <v>3500000</v>
      </c>
      <c r="I92" s="244">
        <v>0</v>
      </c>
      <c r="J92" s="244">
        <v>3500000</v>
      </c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5.75" customHeight="1" x14ac:dyDescent="0.2">
      <c r="A93" s="261" t="s">
        <v>297</v>
      </c>
      <c r="B93" s="43"/>
      <c r="C93" s="16"/>
      <c r="D93" s="15" t="s">
        <v>162</v>
      </c>
      <c r="E93" s="15" t="s">
        <v>163</v>
      </c>
      <c r="F93" s="16"/>
      <c r="G93" s="69"/>
      <c r="H93" s="244">
        <v>350000</v>
      </c>
      <c r="I93" s="244">
        <v>0</v>
      </c>
      <c r="J93" s="244">
        <v>350000</v>
      </c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5.75" customHeight="1" x14ac:dyDescent="0.25">
      <c r="A94" s="261" t="s">
        <v>506</v>
      </c>
      <c r="B94" s="216"/>
      <c r="C94" s="17" t="s">
        <v>170</v>
      </c>
      <c r="D94" s="26"/>
      <c r="E94" s="272" t="s">
        <v>171</v>
      </c>
      <c r="F94" s="26"/>
      <c r="G94" s="245"/>
      <c r="H94" s="246">
        <f>H95</f>
        <v>950000</v>
      </c>
      <c r="I94" s="246">
        <f>I95</f>
        <v>0</v>
      </c>
      <c r="J94" s="246">
        <f>J95</f>
        <v>950000</v>
      </c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5.75" customHeight="1" x14ac:dyDescent="0.2">
      <c r="A95" s="261" t="s">
        <v>572</v>
      </c>
      <c r="B95" s="43"/>
      <c r="C95" s="16"/>
      <c r="D95" s="16" t="s">
        <v>172</v>
      </c>
      <c r="E95" s="16" t="s">
        <v>173</v>
      </c>
      <c r="F95" s="16"/>
      <c r="G95" s="69"/>
      <c r="H95" s="309">
        <v>950000</v>
      </c>
      <c r="I95" s="309">
        <v>0</v>
      </c>
      <c r="J95" s="309">
        <v>950000</v>
      </c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5.75" customHeight="1" x14ac:dyDescent="0.2">
      <c r="A96" s="261" t="s">
        <v>298</v>
      </c>
      <c r="B96" s="286" t="s">
        <v>497</v>
      </c>
      <c r="C96" s="289"/>
      <c r="D96" s="292" t="s">
        <v>498</v>
      </c>
      <c r="E96" s="16"/>
      <c r="F96" s="16"/>
      <c r="G96" s="69"/>
      <c r="H96" s="293">
        <f>H97+H98</f>
        <v>5100000</v>
      </c>
      <c r="I96" s="293">
        <f>I97+I98</f>
        <v>0</v>
      </c>
      <c r="J96" s="293">
        <f>J97+J98</f>
        <v>5100000</v>
      </c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5.75" customHeight="1" x14ac:dyDescent="0.2">
      <c r="A97" s="261" t="s">
        <v>299</v>
      </c>
      <c r="B97" s="43"/>
      <c r="C97" s="287" t="s">
        <v>499</v>
      </c>
      <c r="D97" s="16"/>
      <c r="E97" s="15" t="s">
        <v>552</v>
      </c>
      <c r="F97" s="16"/>
      <c r="G97" s="69"/>
      <c r="H97" s="244">
        <v>4000000</v>
      </c>
      <c r="I97" s="244">
        <v>0</v>
      </c>
      <c r="J97" s="244">
        <v>4000000</v>
      </c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5.75" customHeight="1" x14ac:dyDescent="0.2">
      <c r="A98" s="261" t="s">
        <v>300</v>
      </c>
      <c r="B98" s="43"/>
      <c r="C98" s="15" t="s">
        <v>501</v>
      </c>
      <c r="D98" s="16"/>
      <c r="E98" s="15" t="s">
        <v>500</v>
      </c>
      <c r="F98" s="214"/>
      <c r="G98" s="69"/>
      <c r="H98" s="308">
        <v>1100000</v>
      </c>
      <c r="I98" s="308">
        <v>0</v>
      </c>
      <c r="J98" s="308">
        <v>1100000</v>
      </c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5.75" customHeight="1" x14ac:dyDescent="0.2">
      <c r="A99" s="261" t="s">
        <v>301</v>
      </c>
      <c r="B99" s="42" t="s">
        <v>190</v>
      </c>
      <c r="C99" s="29"/>
      <c r="D99" s="29"/>
      <c r="E99" s="29"/>
      <c r="F99" s="29"/>
      <c r="G99" s="30"/>
      <c r="H99" s="363">
        <f>H100</f>
        <v>3560000</v>
      </c>
      <c r="I99" s="363">
        <f>I100</f>
        <v>0</v>
      </c>
      <c r="J99" s="363">
        <f>J100</f>
        <v>3560000</v>
      </c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5.75" customHeight="1" x14ac:dyDescent="0.2">
      <c r="A100" s="261" t="s">
        <v>302</v>
      </c>
      <c r="B100" s="41" t="s">
        <v>60</v>
      </c>
      <c r="C100" s="17"/>
      <c r="D100" s="17" t="s">
        <v>61</v>
      </c>
      <c r="E100" s="17"/>
      <c r="F100" s="17"/>
      <c r="G100" s="69"/>
      <c r="H100" s="337">
        <f>H101+H104+H108</f>
        <v>3560000</v>
      </c>
      <c r="I100" s="337">
        <f>I101+I104+I108</f>
        <v>0</v>
      </c>
      <c r="J100" s="337">
        <f>J101+J104+J108</f>
        <v>3560000</v>
      </c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5.75" customHeight="1" x14ac:dyDescent="0.25">
      <c r="A101" s="261" t="s">
        <v>303</v>
      </c>
      <c r="B101" s="216"/>
      <c r="C101" s="17" t="s">
        <v>140</v>
      </c>
      <c r="D101" s="26"/>
      <c r="E101" s="217" t="s">
        <v>141</v>
      </c>
      <c r="F101" s="218"/>
      <c r="G101" s="245"/>
      <c r="H101" s="220">
        <f t="shared" ref="H101:J102" si="2">H102</f>
        <v>2200000</v>
      </c>
      <c r="I101" s="220">
        <f t="shared" si="2"/>
        <v>0</v>
      </c>
      <c r="J101" s="220">
        <f t="shared" si="2"/>
        <v>2200000</v>
      </c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5.75" customHeight="1" x14ac:dyDescent="0.2">
      <c r="A102" s="261" t="s">
        <v>304</v>
      </c>
      <c r="B102" s="43"/>
      <c r="C102" s="16"/>
      <c r="D102" s="16" t="s">
        <v>144</v>
      </c>
      <c r="E102" s="16" t="s">
        <v>145</v>
      </c>
      <c r="F102" s="16"/>
      <c r="G102" s="69"/>
      <c r="H102" s="243">
        <f t="shared" si="2"/>
        <v>2200000</v>
      </c>
      <c r="I102" s="243">
        <f t="shared" si="2"/>
        <v>0</v>
      </c>
      <c r="J102" s="243">
        <f t="shared" si="2"/>
        <v>2200000</v>
      </c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5.75" customHeight="1" x14ac:dyDescent="0.2">
      <c r="A103" s="261" t="s">
        <v>305</v>
      </c>
      <c r="B103" s="41"/>
      <c r="C103" s="17"/>
      <c r="D103" s="17"/>
      <c r="E103" s="17"/>
      <c r="F103" s="214" t="s">
        <v>603</v>
      </c>
      <c r="G103" s="69"/>
      <c r="H103" s="243">
        <v>2200000</v>
      </c>
      <c r="I103" s="243">
        <v>0</v>
      </c>
      <c r="J103" s="243">
        <v>2200000</v>
      </c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5.75" customHeight="1" x14ac:dyDescent="0.25">
      <c r="A104" s="261" t="s">
        <v>573</v>
      </c>
      <c r="B104" s="216"/>
      <c r="C104" s="17" t="s">
        <v>153</v>
      </c>
      <c r="D104" s="26"/>
      <c r="E104" s="217" t="s">
        <v>154</v>
      </c>
      <c r="F104" s="26"/>
      <c r="G104" s="245"/>
      <c r="H104" s="247">
        <f>H106+H105</f>
        <v>600000</v>
      </c>
      <c r="I104" s="247">
        <f>I106+I105</f>
        <v>0</v>
      </c>
      <c r="J104" s="247">
        <f>J106+J105</f>
        <v>600000</v>
      </c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5.75" customHeight="1" x14ac:dyDescent="0.25">
      <c r="A105" s="261" t="s">
        <v>574</v>
      </c>
      <c r="B105" s="216"/>
      <c r="C105" s="17"/>
      <c r="D105" s="15" t="s">
        <v>160</v>
      </c>
      <c r="E105" s="15" t="s">
        <v>161</v>
      </c>
      <c r="F105" s="26"/>
      <c r="G105" s="245"/>
      <c r="H105" s="281">
        <v>100000</v>
      </c>
      <c r="I105" s="281">
        <v>0</v>
      </c>
      <c r="J105" s="281">
        <v>100000</v>
      </c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5.75" customHeight="1" x14ac:dyDescent="0.2">
      <c r="A106" s="261" t="s">
        <v>306</v>
      </c>
      <c r="B106" s="43"/>
      <c r="C106" s="16"/>
      <c r="D106" s="16" t="s">
        <v>162</v>
      </c>
      <c r="E106" s="16" t="s">
        <v>163</v>
      </c>
      <c r="F106" s="16"/>
      <c r="G106" s="69"/>
      <c r="H106" s="243">
        <f>H107</f>
        <v>500000</v>
      </c>
      <c r="I106" s="243">
        <f>I107</f>
        <v>0</v>
      </c>
      <c r="J106" s="243">
        <f>J107</f>
        <v>500000</v>
      </c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5.75" customHeight="1" x14ac:dyDescent="0.2">
      <c r="A107" s="261" t="s">
        <v>352</v>
      </c>
      <c r="B107" s="43"/>
      <c r="C107" s="16"/>
      <c r="D107" s="16"/>
      <c r="E107" s="16"/>
      <c r="F107" s="214" t="s">
        <v>164</v>
      </c>
      <c r="G107" s="69"/>
      <c r="H107" s="243">
        <v>500000</v>
      </c>
      <c r="I107" s="243">
        <v>0</v>
      </c>
      <c r="J107" s="243">
        <v>500000</v>
      </c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5.75" customHeight="1" x14ac:dyDescent="0.25">
      <c r="A108" s="261" t="s">
        <v>353</v>
      </c>
      <c r="B108" s="216"/>
      <c r="C108" s="17" t="s">
        <v>170</v>
      </c>
      <c r="D108" s="26"/>
      <c r="E108" s="217" t="s">
        <v>171</v>
      </c>
      <c r="F108" s="26"/>
      <c r="G108" s="245"/>
      <c r="H108" s="220">
        <f>H109</f>
        <v>760000</v>
      </c>
      <c r="I108" s="220">
        <f>I109</f>
        <v>0</v>
      </c>
      <c r="J108" s="220">
        <f>J109</f>
        <v>760000</v>
      </c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5.75" customHeight="1" x14ac:dyDescent="0.2">
      <c r="A109" s="261" t="s">
        <v>354</v>
      </c>
      <c r="B109" s="43"/>
      <c r="C109" s="16"/>
      <c r="D109" s="16" t="s">
        <v>172</v>
      </c>
      <c r="E109" s="16" t="s">
        <v>173</v>
      </c>
      <c r="F109" s="16"/>
      <c r="G109" s="69"/>
      <c r="H109" s="20">
        <v>760000</v>
      </c>
      <c r="I109" s="20">
        <v>0</v>
      </c>
      <c r="J109" s="20">
        <v>760000</v>
      </c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5.75" customHeight="1" x14ac:dyDescent="0.2">
      <c r="A110" s="261" t="s">
        <v>355</v>
      </c>
      <c r="B110" s="40" t="s">
        <v>115</v>
      </c>
      <c r="C110" s="29"/>
      <c r="D110" s="29"/>
      <c r="E110" s="29"/>
      <c r="F110" s="29"/>
      <c r="G110" s="30">
        <v>4</v>
      </c>
      <c r="H110" s="365">
        <f>H111+H117+H120+H143+H146+H151+H145</f>
        <v>55595910</v>
      </c>
      <c r="I110" s="365">
        <f>I111+I117+I120+I143+I146+I151+I145</f>
        <v>21248593</v>
      </c>
      <c r="J110" s="365">
        <f>J111+J117+J120+J143+J146+J151+J145</f>
        <v>76844503</v>
      </c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5.75" customHeight="1" x14ac:dyDescent="0.2">
      <c r="A111" s="261" t="s">
        <v>356</v>
      </c>
      <c r="B111" s="41" t="s">
        <v>56</v>
      </c>
      <c r="C111" s="17"/>
      <c r="D111" s="17" t="s">
        <v>127</v>
      </c>
      <c r="E111" s="17"/>
      <c r="F111" s="17"/>
      <c r="G111" s="248"/>
      <c r="H111" s="25">
        <f>SUM(H112)</f>
        <v>9886600</v>
      </c>
      <c r="I111" s="25">
        <f>SUM(I112)</f>
        <v>0</v>
      </c>
      <c r="J111" s="25">
        <f>SUM(J112)</f>
        <v>9886600</v>
      </c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5.75" customHeight="1" x14ac:dyDescent="0.2">
      <c r="A112" s="261" t="s">
        <v>357</v>
      </c>
      <c r="B112" s="43"/>
      <c r="C112" s="17" t="s">
        <v>128</v>
      </c>
      <c r="D112" s="17"/>
      <c r="E112" s="17" t="s">
        <v>129</v>
      </c>
      <c r="F112" s="17"/>
      <c r="G112" s="69"/>
      <c r="H112" s="25">
        <f>SUM(H113:H116)</f>
        <v>9886600</v>
      </c>
      <c r="I112" s="25">
        <f>SUM(I113:I116)</f>
        <v>0</v>
      </c>
      <c r="J112" s="25">
        <f>SUM(J113:J116)</f>
        <v>9886600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5.75" customHeight="1" x14ac:dyDescent="0.2">
      <c r="A113" s="261" t="s">
        <v>358</v>
      </c>
      <c r="B113" s="126"/>
      <c r="C113" s="16"/>
      <c r="D113" s="16" t="s">
        <v>130</v>
      </c>
      <c r="E113" s="16" t="s">
        <v>131</v>
      </c>
      <c r="F113" s="16"/>
      <c r="G113" s="69"/>
      <c r="H113" s="266">
        <v>8556600</v>
      </c>
      <c r="I113" s="266">
        <v>0</v>
      </c>
      <c r="J113" s="266">
        <v>8556600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5.75" customHeight="1" x14ac:dyDescent="0.2">
      <c r="A114" s="261" t="s">
        <v>359</v>
      </c>
      <c r="B114" s="43"/>
      <c r="C114" s="16"/>
      <c r="D114" s="16" t="s">
        <v>132</v>
      </c>
      <c r="E114" s="16" t="s">
        <v>351</v>
      </c>
      <c r="F114" s="16"/>
      <c r="G114" s="69"/>
      <c r="H114" s="23">
        <v>580000</v>
      </c>
      <c r="I114" s="23">
        <v>0</v>
      </c>
      <c r="J114" s="23">
        <v>580000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ht="15.75" customHeight="1" x14ac:dyDescent="0.2">
      <c r="A115" s="261" t="s">
        <v>648</v>
      </c>
      <c r="B115" s="283"/>
      <c r="C115" s="284"/>
      <c r="D115" s="284" t="s">
        <v>184</v>
      </c>
      <c r="E115" s="284" t="s">
        <v>494</v>
      </c>
      <c r="F115" s="284"/>
      <c r="G115" s="285"/>
      <c r="H115" s="163">
        <v>50000</v>
      </c>
      <c r="I115" s="163">
        <v>0</v>
      </c>
      <c r="J115" s="163">
        <v>50000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ht="15.75" customHeight="1" x14ac:dyDescent="0.2">
      <c r="A116" s="261" t="s">
        <v>360</v>
      </c>
      <c r="B116" s="43"/>
      <c r="C116" s="16"/>
      <c r="D116" s="15" t="s">
        <v>495</v>
      </c>
      <c r="E116" s="15" t="s">
        <v>493</v>
      </c>
      <c r="F116" s="16"/>
      <c r="G116" s="69"/>
      <c r="H116" s="23">
        <v>700000</v>
      </c>
      <c r="I116" s="23">
        <v>0</v>
      </c>
      <c r="J116" s="23">
        <v>700000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</row>
    <row r="117" spans="1:25" ht="15.75" customHeight="1" x14ac:dyDescent="0.2">
      <c r="A117" s="261" t="s">
        <v>575</v>
      </c>
      <c r="B117" s="41" t="s">
        <v>58</v>
      </c>
      <c r="C117" s="17"/>
      <c r="D117" s="17" t="s">
        <v>137</v>
      </c>
      <c r="E117" s="215"/>
      <c r="F117" s="215"/>
      <c r="G117" s="69"/>
      <c r="H117" s="25">
        <f>SUM(H118:H119)</f>
        <v>1933000</v>
      </c>
      <c r="I117" s="25">
        <f>SUM(I118:I119)</f>
        <v>0</v>
      </c>
      <c r="J117" s="25">
        <f>SUM(J118:J119)</f>
        <v>1933000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</row>
    <row r="118" spans="1:25" ht="15.75" customHeight="1" x14ac:dyDescent="0.2">
      <c r="A118" s="261" t="s">
        <v>361</v>
      </c>
      <c r="B118" s="43"/>
      <c r="C118" s="16"/>
      <c r="D118" s="16"/>
      <c r="E118" s="214" t="s">
        <v>138</v>
      </c>
      <c r="F118" s="16"/>
      <c r="G118" s="69"/>
      <c r="H118" s="266">
        <v>1800000</v>
      </c>
      <c r="I118" s="266">
        <v>0</v>
      </c>
      <c r="J118" s="266">
        <v>1800000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</row>
    <row r="119" spans="1:25" ht="15.75" customHeight="1" x14ac:dyDescent="0.2">
      <c r="A119" s="261" t="s">
        <v>362</v>
      </c>
      <c r="B119" s="43"/>
      <c r="C119" s="16"/>
      <c r="D119" s="16"/>
      <c r="E119" s="214" t="s">
        <v>139</v>
      </c>
      <c r="F119" s="16"/>
      <c r="G119" s="69"/>
      <c r="H119" s="266">
        <v>133000</v>
      </c>
      <c r="I119" s="266">
        <v>0</v>
      </c>
      <c r="J119" s="266">
        <v>133000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</row>
    <row r="120" spans="1:25" ht="15.75" customHeight="1" x14ac:dyDescent="0.2">
      <c r="A120" s="261" t="s">
        <v>363</v>
      </c>
      <c r="B120" s="41" t="s">
        <v>60</v>
      </c>
      <c r="C120" s="17"/>
      <c r="D120" s="17" t="s">
        <v>61</v>
      </c>
      <c r="E120" s="17"/>
      <c r="F120" s="17"/>
      <c r="G120" s="69"/>
      <c r="H120" s="25">
        <f>H121+H128+H138+H135+H124</f>
        <v>7310000</v>
      </c>
      <c r="I120" s="25">
        <f>I121+I128+I138+I135+I124</f>
        <v>4676</v>
      </c>
      <c r="J120" s="25">
        <f>J121+J128+J138+J135+J124</f>
        <v>7314676</v>
      </c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</row>
    <row r="121" spans="1:25" ht="15.75" customHeight="1" x14ac:dyDescent="0.25">
      <c r="A121" s="261" t="s">
        <v>364</v>
      </c>
      <c r="B121" s="216"/>
      <c r="C121" s="17" t="s">
        <v>140</v>
      </c>
      <c r="D121" s="26"/>
      <c r="E121" s="217" t="s">
        <v>141</v>
      </c>
      <c r="F121" s="218"/>
      <c r="G121" s="245"/>
      <c r="H121" s="25">
        <f t="shared" ref="H121:J122" si="3">H122</f>
        <v>950000</v>
      </c>
      <c r="I121" s="25">
        <f t="shared" si="3"/>
        <v>0</v>
      </c>
      <c r="J121" s="25">
        <f t="shared" si="3"/>
        <v>950000</v>
      </c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</row>
    <row r="122" spans="1:25" ht="15.75" customHeight="1" x14ac:dyDescent="0.2">
      <c r="A122" s="261" t="s">
        <v>365</v>
      </c>
      <c r="B122" s="43"/>
      <c r="C122" s="16"/>
      <c r="D122" s="16" t="s">
        <v>144</v>
      </c>
      <c r="E122" s="16" t="s">
        <v>145</v>
      </c>
      <c r="F122" s="16"/>
      <c r="G122" s="69"/>
      <c r="H122" s="23">
        <f t="shared" si="3"/>
        <v>950000</v>
      </c>
      <c r="I122" s="23">
        <f t="shared" si="3"/>
        <v>0</v>
      </c>
      <c r="J122" s="23">
        <f t="shared" si="3"/>
        <v>950000</v>
      </c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</row>
    <row r="123" spans="1:25" ht="15.75" customHeight="1" x14ac:dyDescent="0.2">
      <c r="A123" s="261" t="s">
        <v>366</v>
      </c>
      <c r="B123" s="41"/>
      <c r="C123" s="17"/>
      <c r="D123" s="17"/>
      <c r="E123" s="17"/>
      <c r="F123" s="214" t="s">
        <v>146</v>
      </c>
      <c r="G123" s="69"/>
      <c r="H123" s="23">
        <v>950000</v>
      </c>
      <c r="I123" s="23">
        <v>0</v>
      </c>
      <c r="J123" s="23">
        <v>950000</v>
      </c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</row>
    <row r="124" spans="1:25" ht="15.75" customHeight="1" x14ac:dyDescent="0.25">
      <c r="A124" s="261" t="s">
        <v>367</v>
      </c>
      <c r="B124" s="216"/>
      <c r="C124" s="17" t="s">
        <v>147</v>
      </c>
      <c r="D124" s="26"/>
      <c r="E124" s="272" t="s">
        <v>148</v>
      </c>
      <c r="F124" s="26"/>
      <c r="G124" s="219"/>
      <c r="H124" s="220">
        <f>H125</f>
        <v>650000</v>
      </c>
      <c r="I124" s="220">
        <f>I125</f>
        <v>0</v>
      </c>
      <c r="J124" s="220">
        <f>J125</f>
        <v>650000</v>
      </c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</row>
    <row r="125" spans="1:25" ht="15.75" customHeight="1" x14ac:dyDescent="0.2">
      <c r="A125" s="261" t="s">
        <v>368</v>
      </c>
      <c r="B125" s="43"/>
      <c r="C125" s="16"/>
      <c r="D125" s="16" t="s">
        <v>150</v>
      </c>
      <c r="E125" s="16" t="s">
        <v>151</v>
      </c>
      <c r="F125" s="16"/>
      <c r="G125" s="69"/>
      <c r="H125" s="213">
        <f>H126+H127</f>
        <v>650000</v>
      </c>
      <c r="I125" s="213">
        <f>I126+I127</f>
        <v>0</v>
      </c>
      <c r="J125" s="213">
        <f>J126+J127</f>
        <v>650000</v>
      </c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ht="15.75" customHeight="1" x14ac:dyDescent="0.2">
      <c r="A126" s="261" t="s">
        <v>369</v>
      </c>
      <c r="B126" s="43"/>
      <c r="C126" s="16"/>
      <c r="D126" s="16"/>
      <c r="E126" s="16"/>
      <c r="F126" s="214" t="s">
        <v>152</v>
      </c>
      <c r="G126" s="69"/>
      <c r="H126" s="213">
        <v>50000</v>
      </c>
      <c r="I126" s="213">
        <v>0</v>
      </c>
      <c r="J126" s="213">
        <v>50000</v>
      </c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5.75" customHeight="1" x14ac:dyDescent="0.2">
      <c r="A127" s="261" t="s">
        <v>370</v>
      </c>
      <c r="B127" s="43"/>
      <c r="C127" s="16"/>
      <c r="D127" s="16"/>
      <c r="E127" s="16"/>
      <c r="F127" s="214" t="s">
        <v>149</v>
      </c>
      <c r="G127" s="69"/>
      <c r="H127" s="213">
        <v>600000</v>
      </c>
      <c r="I127" s="213">
        <v>0</v>
      </c>
      <c r="J127" s="213">
        <v>600000</v>
      </c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</row>
    <row r="128" spans="1:25" ht="15.75" customHeight="1" x14ac:dyDescent="0.25">
      <c r="A128" s="261" t="s">
        <v>576</v>
      </c>
      <c r="B128" s="216"/>
      <c r="C128" s="17" t="s">
        <v>153</v>
      </c>
      <c r="D128" s="26"/>
      <c r="E128" s="217" t="s">
        <v>154</v>
      </c>
      <c r="F128" s="26"/>
      <c r="G128" s="245"/>
      <c r="H128" s="25">
        <f>H129+H132+H133+H131</f>
        <v>3980000</v>
      </c>
      <c r="I128" s="25">
        <f>I129+I132+I133+I131</f>
        <v>0</v>
      </c>
      <c r="J128" s="25">
        <f>J129+J132+J133+J131</f>
        <v>3980000</v>
      </c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</row>
    <row r="129" spans="1:25" ht="15.75" customHeight="1" x14ac:dyDescent="0.2">
      <c r="A129" s="261" t="s">
        <v>371</v>
      </c>
      <c r="B129" s="43"/>
      <c r="C129" s="16"/>
      <c r="D129" s="16" t="s">
        <v>155</v>
      </c>
      <c r="E129" s="16" t="s">
        <v>156</v>
      </c>
      <c r="F129" s="16"/>
      <c r="G129" s="69"/>
      <c r="H129" s="23">
        <f>H130</f>
        <v>10000</v>
      </c>
      <c r="I129" s="23">
        <f>I130</f>
        <v>0</v>
      </c>
      <c r="J129" s="23">
        <f>J130</f>
        <v>10000</v>
      </c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</row>
    <row r="130" spans="1:25" ht="15.75" customHeight="1" x14ac:dyDescent="0.2">
      <c r="A130" s="261" t="s">
        <v>623</v>
      </c>
      <c r="B130" s="43"/>
      <c r="C130" s="16"/>
      <c r="D130" s="16"/>
      <c r="E130" s="16"/>
      <c r="F130" s="214" t="s">
        <v>159</v>
      </c>
      <c r="G130" s="69"/>
      <c r="H130" s="23">
        <v>10000</v>
      </c>
      <c r="I130" s="23">
        <v>0</v>
      </c>
      <c r="J130" s="23">
        <v>10000</v>
      </c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</row>
    <row r="131" spans="1:25" ht="15.75" customHeight="1" x14ac:dyDescent="0.2">
      <c r="A131" s="261" t="s">
        <v>649</v>
      </c>
      <c r="B131" s="43"/>
      <c r="C131" s="16"/>
      <c r="D131" s="15" t="s">
        <v>615</v>
      </c>
      <c r="E131" s="15" t="s">
        <v>616</v>
      </c>
      <c r="F131" s="214"/>
      <c r="G131" s="69"/>
      <c r="H131" s="23">
        <v>350000</v>
      </c>
      <c r="I131" s="23">
        <v>0</v>
      </c>
      <c r="J131" s="23">
        <v>350000</v>
      </c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</row>
    <row r="132" spans="1:25" ht="15.75" customHeight="1" x14ac:dyDescent="0.2">
      <c r="A132" s="261" t="s">
        <v>372</v>
      </c>
      <c r="B132" s="43"/>
      <c r="C132" s="16"/>
      <c r="D132" s="16" t="s">
        <v>160</v>
      </c>
      <c r="E132" s="16" t="s">
        <v>161</v>
      </c>
      <c r="F132" s="16"/>
      <c r="G132" s="69"/>
      <c r="H132" s="23">
        <v>300000</v>
      </c>
      <c r="I132" s="23">
        <v>0</v>
      </c>
      <c r="J132" s="23">
        <v>300000</v>
      </c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</row>
    <row r="133" spans="1:25" ht="15.75" customHeight="1" x14ac:dyDescent="0.2">
      <c r="A133" s="261" t="s">
        <v>373</v>
      </c>
      <c r="B133" s="43"/>
      <c r="C133" s="16"/>
      <c r="D133" s="16" t="s">
        <v>162</v>
      </c>
      <c r="E133" s="16" t="s">
        <v>163</v>
      </c>
      <c r="F133" s="16"/>
      <c r="G133" s="69"/>
      <c r="H133" s="23">
        <f>H134</f>
        <v>3320000</v>
      </c>
      <c r="I133" s="23">
        <f>I134</f>
        <v>0</v>
      </c>
      <c r="J133" s="23">
        <f>J134</f>
        <v>3320000</v>
      </c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</row>
    <row r="134" spans="1:25" ht="15.75" customHeight="1" x14ac:dyDescent="0.2">
      <c r="A134" s="261" t="s">
        <v>374</v>
      </c>
      <c r="B134" s="43"/>
      <c r="C134" s="16"/>
      <c r="D134" s="16"/>
      <c r="E134" s="16"/>
      <c r="F134" s="214" t="s">
        <v>164</v>
      </c>
      <c r="G134" s="69"/>
      <c r="H134" s="23">
        <v>3320000</v>
      </c>
      <c r="I134" s="23">
        <v>0</v>
      </c>
      <c r="J134" s="23">
        <v>3320000</v>
      </c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</row>
    <row r="135" spans="1:25" ht="15.75" customHeight="1" x14ac:dyDescent="0.25">
      <c r="A135" s="261" t="s">
        <v>375</v>
      </c>
      <c r="B135" s="43"/>
      <c r="C135" s="17" t="s">
        <v>165</v>
      </c>
      <c r="D135" s="17"/>
      <c r="E135" s="17" t="s">
        <v>205</v>
      </c>
      <c r="F135" s="26"/>
      <c r="G135" s="245"/>
      <c r="H135" s="25">
        <f t="shared" ref="H135:J136" si="4">H136</f>
        <v>30000</v>
      </c>
      <c r="I135" s="25">
        <f t="shared" si="4"/>
        <v>0</v>
      </c>
      <c r="J135" s="25">
        <f t="shared" si="4"/>
        <v>30000</v>
      </c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</row>
    <row r="136" spans="1:25" ht="15.75" customHeight="1" x14ac:dyDescent="0.2">
      <c r="A136" s="261" t="s">
        <v>650</v>
      </c>
      <c r="B136" s="43"/>
      <c r="C136" s="16"/>
      <c r="D136" s="16" t="s">
        <v>167</v>
      </c>
      <c r="E136" s="16" t="s">
        <v>168</v>
      </c>
      <c r="F136" s="214"/>
      <c r="G136" s="69"/>
      <c r="H136" s="23">
        <f t="shared" si="4"/>
        <v>30000</v>
      </c>
      <c r="I136" s="23">
        <f t="shared" si="4"/>
        <v>0</v>
      </c>
      <c r="J136" s="23">
        <f t="shared" si="4"/>
        <v>30000</v>
      </c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</row>
    <row r="137" spans="1:25" ht="15.75" customHeight="1" x14ac:dyDescent="0.2">
      <c r="A137" s="261" t="s">
        <v>651</v>
      </c>
      <c r="B137" s="43"/>
      <c r="C137" s="16"/>
      <c r="D137" s="16"/>
      <c r="E137" s="16" t="s">
        <v>169</v>
      </c>
      <c r="F137" s="214"/>
      <c r="G137" s="69"/>
      <c r="H137" s="23">
        <v>30000</v>
      </c>
      <c r="I137" s="23">
        <v>0</v>
      </c>
      <c r="J137" s="23">
        <v>30000</v>
      </c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</row>
    <row r="138" spans="1:25" ht="15.75" customHeight="1" x14ac:dyDescent="0.25">
      <c r="A138" s="261" t="s">
        <v>507</v>
      </c>
      <c r="B138" s="216"/>
      <c r="C138" s="17" t="s">
        <v>170</v>
      </c>
      <c r="D138" s="26"/>
      <c r="E138" s="217" t="s">
        <v>171</v>
      </c>
      <c r="F138" s="26"/>
      <c r="G138" s="245"/>
      <c r="H138" s="25">
        <f>H139+H141+H140</f>
        <v>1700000</v>
      </c>
      <c r="I138" s="25">
        <f>I139+I141+I140</f>
        <v>4676</v>
      </c>
      <c r="J138" s="25">
        <f>J139+J141+J140</f>
        <v>1704676</v>
      </c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</row>
    <row r="139" spans="1:25" ht="15.75" customHeight="1" x14ac:dyDescent="0.2">
      <c r="A139" s="261" t="s">
        <v>376</v>
      </c>
      <c r="B139" s="43"/>
      <c r="C139" s="16"/>
      <c r="D139" s="16" t="s">
        <v>172</v>
      </c>
      <c r="E139" s="16" t="s">
        <v>173</v>
      </c>
      <c r="F139" s="16"/>
      <c r="G139" s="69"/>
      <c r="H139" s="266">
        <v>900000</v>
      </c>
      <c r="I139" s="266">
        <v>0</v>
      </c>
      <c r="J139" s="266">
        <v>900000</v>
      </c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</row>
    <row r="140" spans="1:25" ht="15.75" customHeight="1" x14ac:dyDescent="0.2">
      <c r="A140" s="261"/>
      <c r="B140" s="43"/>
      <c r="C140" s="16"/>
      <c r="D140" s="15" t="s">
        <v>702</v>
      </c>
      <c r="E140" s="15" t="s">
        <v>703</v>
      </c>
      <c r="F140" s="16"/>
      <c r="G140" s="69"/>
      <c r="H140" s="266">
        <v>0</v>
      </c>
      <c r="I140" s="266">
        <v>4676</v>
      </c>
      <c r="J140" s="266">
        <v>4676</v>
      </c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</row>
    <row r="141" spans="1:25" ht="15.75" customHeight="1" x14ac:dyDescent="0.2">
      <c r="A141" s="261" t="s">
        <v>377</v>
      </c>
      <c r="B141" s="249"/>
      <c r="C141" s="16"/>
      <c r="D141" s="16" t="s">
        <v>191</v>
      </c>
      <c r="E141" s="16" t="s">
        <v>206</v>
      </c>
      <c r="F141" s="16"/>
      <c r="G141" s="69"/>
      <c r="H141" s="23">
        <v>800000</v>
      </c>
      <c r="I141" s="23">
        <v>0</v>
      </c>
      <c r="J141" s="23">
        <v>800000</v>
      </c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</row>
    <row r="142" spans="1:25" ht="15.75" customHeight="1" x14ac:dyDescent="0.2">
      <c r="A142" s="261" t="s">
        <v>378</v>
      </c>
      <c r="B142" s="303" t="s">
        <v>64</v>
      </c>
      <c r="C142" s="272"/>
      <c r="D142" s="272" t="s">
        <v>65</v>
      </c>
      <c r="E142" s="272"/>
      <c r="F142" s="272"/>
      <c r="G142" s="304"/>
      <c r="H142" s="273">
        <f>H143+H145</f>
        <v>15174310</v>
      </c>
      <c r="I142" s="273">
        <f>I143+I145</f>
        <v>21243917</v>
      </c>
      <c r="J142" s="273">
        <f>J143+J145</f>
        <v>36418227</v>
      </c>
      <c r="R142" s="34"/>
      <c r="S142" s="34"/>
      <c r="T142" s="34"/>
      <c r="U142" s="34"/>
      <c r="V142" s="34"/>
      <c r="W142" s="34"/>
      <c r="X142" s="34"/>
      <c r="Y142" s="34"/>
    </row>
    <row r="143" spans="1:25" ht="15.75" customHeight="1" x14ac:dyDescent="0.2">
      <c r="A143" s="261" t="s">
        <v>379</v>
      </c>
      <c r="B143" s="305"/>
      <c r="C143" s="15"/>
      <c r="D143" s="271" t="s">
        <v>176</v>
      </c>
      <c r="E143" s="271" t="s">
        <v>177</v>
      </c>
      <c r="F143" s="271"/>
      <c r="G143" s="304"/>
      <c r="H143" s="329">
        <f>H144</f>
        <v>4000000</v>
      </c>
      <c r="I143" s="329">
        <f>I144</f>
        <v>6000000</v>
      </c>
      <c r="J143" s="329">
        <f>J144</f>
        <v>10000000</v>
      </c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</row>
    <row r="144" spans="1:25" ht="15.75" customHeight="1" x14ac:dyDescent="0.2">
      <c r="A144" s="261" t="s">
        <v>380</v>
      </c>
      <c r="B144" s="305"/>
      <c r="C144" s="15"/>
      <c r="D144" s="271"/>
      <c r="E144" s="271"/>
      <c r="F144" s="299" t="s">
        <v>559</v>
      </c>
      <c r="G144" s="304"/>
      <c r="H144" s="329">
        <v>4000000</v>
      </c>
      <c r="I144" s="329">
        <v>6000000</v>
      </c>
      <c r="J144" s="329">
        <f>H144+I144</f>
        <v>10000000</v>
      </c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</row>
    <row r="145" spans="1:25" ht="15.75" customHeight="1" x14ac:dyDescent="0.2">
      <c r="A145" s="261" t="s">
        <v>381</v>
      </c>
      <c r="B145" s="305"/>
      <c r="C145" s="353"/>
      <c r="D145" s="353" t="s">
        <v>178</v>
      </c>
      <c r="E145" s="353" t="s">
        <v>179</v>
      </c>
      <c r="F145" s="353"/>
      <c r="G145" s="354"/>
      <c r="H145" s="355">
        <v>11174310</v>
      </c>
      <c r="I145" s="355">
        <v>15243917</v>
      </c>
      <c r="J145" s="355">
        <f>H145+I145</f>
        <v>26418227</v>
      </c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</row>
    <row r="146" spans="1:25" ht="15.75" customHeight="1" x14ac:dyDescent="0.2">
      <c r="A146" s="261" t="s">
        <v>382</v>
      </c>
      <c r="B146" s="296" t="s">
        <v>497</v>
      </c>
      <c r="C146" s="16"/>
      <c r="D146" s="272" t="s">
        <v>498</v>
      </c>
      <c r="E146" s="16"/>
      <c r="F146" s="16"/>
      <c r="G146" s="69"/>
      <c r="H146" s="12">
        <f>H147+H149+H150+H148</f>
        <v>20692000</v>
      </c>
      <c r="I146" s="12">
        <f>I147+I149+I150+I148</f>
        <v>0</v>
      </c>
      <c r="J146" s="12">
        <f>J147+J149+J150+J148</f>
        <v>20692000</v>
      </c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</row>
    <row r="147" spans="1:25" ht="15.75" customHeight="1" x14ac:dyDescent="0.2">
      <c r="A147" s="261" t="s">
        <v>508</v>
      </c>
      <c r="B147" s="296"/>
      <c r="C147" s="287" t="s">
        <v>560</v>
      </c>
      <c r="D147" s="272"/>
      <c r="E147" s="297" t="s">
        <v>561</v>
      </c>
      <c r="F147" s="133"/>
      <c r="G147" s="69"/>
      <c r="H147" s="13">
        <v>6300000</v>
      </c>
      <c r="I147" s="13">
        <v>0</v>
      </c>
      <c r="J147" s="13">
        <v>6300000</v>
      </c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</row>
    <row r="148" spans="1:25" ht="15.75" customHeight="1" x14ac:dyDescent="0.2">
      <c r="A148" s="261" t="s">
        <v>509</v>
      </c>
      <c r="B148" s="296"/>
      <c r="C148" s="287" t="s">
        <v>563</v>
      </c>
      <c r="D148" s="272"/>
      <c r="E148" s="297" t="s">
        <v>564</v>
      </c>
      <c r="F148" s="133"/>
      <c r="G148" s="69"/>
      <c r="H148" s="13">
        <v>4575000</v>
      </c>
      <c r="I148" s="13">
        <v>0</v>
      </c>
      <c r="J148" s="13">
        <v>4575000</v>
      </c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</row>
    <row r="149" spans="1:25" ht="15" customHeight="1" x14ac:dyDescent="0.2">
      <c r="A149" s="261" t="s">
        <v>383</v>
      </c>
      <c r="B149" s="295"/>
      <c r="C149" s="287" t="s">
        <v>499</v>
      </c>
      <c r="D149" s="16"/>
      <c r="E149" s="485" t="s">
        <v>562</v>
      </c>
      <c r="F149" s="486"/>
      <c r="G149" s="69"/>
      <c r="H149" s="244">
        <v>5642000</v>
      </c>
      <c r="I149" s="244">
        <v>0</v>
      </c>
      <c r="J149" s="244">
        <v>5642000</v>
      </c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</row>
    <row r="150" spans="1:25" ht="15.75" customHeight="1" x14ac:dyDescent="0.2">
      <c r="A150" s="261" t="s">
        <v>384</v>
      </c>
      <c r="B150" s="295"/>
      <c r="C150" s="15" t="s">
        <v>501</v>
      </c>
      <c r="D150" s="16"/>
      <c r="E150" s="15" t="s">
        <v>500</v>
      </c>
      <c r="F150" s="214"/>
      <c r="G150" s="69"/>
      <c r="H150" s="308">
        <v>4175000</v>
      </c>
      <c r="I150" s="308">
        <v>0</v>
      </c>
      <c r="J150" s="308">
        <v>4175000</v>
      </c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</row>
    <row r="151" spans="1:25" ht="15.75" customHeight="1" x14ac:dyDescent="0.25">
      <c r="A151" s="261" t="s">
        <v>385</v>
      </c>
      <c r="B151" s="279" t="s">
        <v>69</v>
      </c>
      <c r="C151" s="222"/>
      <c r="D151" s="274" t="s">
        <v>70</v>
      </c>
      <c r="E151" s="222"/>
      <c r="F151" s="222"/>
      <c r="G151" s="233"/>
      <c r="H151" s="280">
        <f>H152+H153</f>
        <v>600000</v>
      </c>
      <c r="I151" s="280">
        <f>I152+I153</f>
        <v>0</v>
      </c>
      <c r="J151" s="280">
        <f>J152+J153</f>
        <v>600000</v>
      </c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</row>
    <row r="152" spans="1:25" ht="15.75" customHeight="1" x14ac:dyDescent="0.25">
      <c r="A152" s="261" t="s">
        <v>482</v>
      </c>
      <c r="B152" s="238"/>
      <c r="C152" s="271" t="s">
        <v>186</v>
      </c>
      <c r="D152" s="271" t="s">
        <v>556</v>
      </c>
      <c r="E152" s="222"/>
      <c r="F152" s="222"/>
      <c r="G152" s="233"/>
      <c r="H152" s="20">
        <v>600000</v>
      </c>
      <c r="I152" s="20">
        <v>0</v>
      </c>
      <c r="J152" s="20">
        <v>600000</v>
      </c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</row>
    <row r="153" spans="1:25" ht="15.75" customHeight="1" x14ac:dyDescent="0.25">
      <c r="A153" s="261" t="s">
        <v>483</v>
      </c>
      <c r="B153" s="238"/>
      <c r="C153" s="271" t="s">
        <v>187</v>
      </c>
      <c r="D153" s="271" t="s">
        <v>496</v>
      </c>
      <c r="E153" s="222"/>
      <c r="F153" s="222"/>
      <c r="G153" s="233"/>
      <c r="H153" s="20">
        <v>0</v>
      </c>
      <c r="I153" s="20">
        <v>0</v>
      </c>
      <c r="J153" s="20">
        <v>0</v>
      </c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</row>
    <row r="154" spans="1:25" ht="15.75" customHeight="1" x14ac:dyDescent="0.2">
      <c r="A154" s="261" t="s">
        <v>510</v>
      </c>
      <c r="B154" s="39" t="s">
        <v>97</v>
      </c>
      <c r="C154" s="33"/>
      <c r="D154" s="33"/>
      <c r="E154" s="33"/>
      <c r="F154" s="33"/>
      <c r="G154" s="42"/>
      <c r="H154" s="364">
        <f>H157</f>
        <v>2579203</v>
      </c>
      <c r="I154" s="364">
        <f>I157+I155</f>
        <v>353661</v>
      </c>
      <c r="J154" s="364">
        <f>J157+J155</f>
        <v>2932864</v>
      </c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</row>
    <row r="155" spans="1:25" ht="15.75" customHeight="1" x14ac:dyDescent="0.2">
      <c r="A155" s="261"/>
      <c r="B155" s="412" t="s">
        <v>704</v>
      </c>
      <c r="C155" s="413"/>
      <c r="D155" s="413" t="s">
        <v>705</v>
      </c>
      <c r="E155" s="413"/>
      <c r="F155" s="413"/>
      <c r="G155" s="223"/>
      <c r="H155" s="414">
        <f>H156</f>
        <v>0</v>
      </c>
      <c r="I155" s="414">
        <f>I156</f>
        <v>206301</v>
      </c>
      <c r="J155" s="414">
        <f>J156</f>
        <v>206301</v>
      </c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</row>
    <row r="156" spans="1:25" ht="15.75" customHeight="1" x14ac:dyDescent="0.2">
      <c r="A156" s="261"/>
      <c r="B156" s="412"/>
      <c r="C156" s="11" t="s">
        <v>706</v>
      </c>
      <c r="D156" s="11"/>
      <c r="E156" s="11" t="s">
        <v>707</v>
      </c>
      <c r="F156" s="11"/>
      <c r="G156" s="223"/>
      <c r="H156" s="415">
        <v>0</v>
      </c>
      <c r="I156" s="415">
        <v>206301</v>
      </c>
      <c r="J156" s="415">
        <v>206301</v>
      </c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</row>
    <row r="157" spans="1:25" ht="15.75" customHeight="1" x14ac:dyDescent="0.2">
      <c r="A157" s="261" t="s">
        <v>511</v>
      </c>
      <c r="B157" s="279" t="s">
        <v>74</v>
      </c>
      <c r="C157" s="271"/>
      <c r="D157" s="274" t="s">
        <v>73</v>
      </c>
      <c r="E157" s="274"/>
      <c r="F157" s="274"/>
      <c r="G157" s="331"/>
      <c r="H157" s="280">
        <f>H158</f>
        <v>2579203</v>
      </c>
      <c r="I157" s="280">
        <f>I158</f>
        <v>147360</v>
      </c>
      <c r="J157" s="280">
        <f>J158</f>
        <v>2726563</v>
      </c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</row>
    <row r="158" spans="1:25" ht="15.75" customHeight="1" x14ac:dyDescent="0.2">
      <c r="A158" s="261" t="s">
        <v>652</v>
      </c>
      <c r="B158" s="303"/>
      <c r="C158" s="15"/>
      <c r="D158" s="15" t="s">
        <v>180</v>
      </c>
      <c r="E158" s="15" t="s">
        <v>181</v>
      </c>
      <c r="F158" s="15"/>
      <c r="G158" s="304"/>
      <c r="H158" s="329">
        <v>2579203</v>
      </c>
      <c r="I158" s="329">
        <v>147360</v>
      </c>
      <c r="J158" s="329">
        <f>I158+H158</f>
        <v>2726563</v>
      </c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</row>
    <row r="159" spans="1:25" ht="15.75" customHeight="1" x14ac:dyDescent="0.2">
      <c r="A159" s="261" t="s">
        <v>512</v>
      </c>
      <c r="B159" s="39" t="s">
        <v>643</v>
      </c>
      <c r="C159" s="39"/>
      <c r="D159" s="39"/>
      <c r="E159" s="39"/>
      <c r="F159" s="39"/>
      <c r="G159" s="39"/>
      <c r="H159" s="382">
        <f t="shared" ref="H159:J160" si="5">H160</f>
        <v>18280000</v>
      </c>
      <c r="I159" s="382">
        <f t="shared" si="5"/>
        <v>0</v>
      </c>
      <c r="J159" s="382">
        <f t="shared" si="5"/>
        <v>18280000</v>
      </c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</row>
    <row r="160" spans="1:25" ht="15.75" customHeight="1" x14ac:dyDescent="0.2">
      <c r="A160" s="261" t="s">
        <v>513</v>
      </c>
      <c r="B160" s="303" t="s">
        <v>64</v>
      </c>
      <c r="C160" s="292"/>
      <c r="D160" s="292" t="s">
        <v>65</v>
      </c>
      <c r="E160" s="292"/>
      <c r="F160" s="292"/>
      <c r="G160" s="371"/>
      <c r="H160" s="373">
        <f t="shared" si="5"/>
        <v>18280000</v>
      </c>
      <c r="I160" s="373">
        <f t="shared" si="5"/>
        <v>0</v>
      </c>
      <c r="J160" s="373">
        <f t="shared" si="5"/>
        <v>18280000</v>
      </c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</row>
    <row r="161" spans="1:25" ht="15.75" customHeight="1" x14ac:dyDescent="0.2">
      <c r="A161" s="261" t="s">
        <v>386</v>
      </c>
      <c r="B161" s="303"/>
      <c r="C161" s="370"/>
      <c r="D161" s="282" t="s">
        <v>174</v>
      </c>
      <c r="E161" s="282" t="s">
        <v>638</v>
      </c>
      <c r="F161" s="370"/>
      <c r="G161" s="371"/>
      <c r="H161" s="372">
        <f>H162+H163+H164</f>
        <v>18280000</v>
      </c>
      <c r="I161" s="372">
        <f>I162+I163+I164</f>
        <v>0</v>
      </c>
      <c r="J161" s="372">
        <f>J162+J163+J164</f>
        <v>18280000</v>
      </c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</row>
    <row r="162" spans="1:25" ht="15.75" customHeight="1" x14ac:dyDescent="0.2">
      <c r="A162" s="261" t="s">
        <v>387</v>
      </c>
      <c r="B162" s="303"/>
      <c r="C162" s="370"/>
      <c r="D162" s="370"/>
      <c r="E162" s="370"/>
      <c r="F162" s="370" t="s">
        <v>639</v>
      </c>
      <c r="G162" s="371"/>
      <c r="H162" s="372">
        <v>100000</v>
      </c>
      <c r="I162" s="372">
        <v>0</v>
      </c>
      <c r="J162" s="372">
        <v>100000</v>
      </c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</row>
    <row r="163" spans="1:25" ht="15.75" customHeight="1" x14ac:dyDescent="0.2">
      <c r="A163" s="261" t="s">
        <v>514</v>
      </c>
      <c r="B163" s="303"/>
      <c r="C163" s="370"/>
      <c r="D163" s="370"/>
      <c r="E163" s="370"/>
      <c r="F163" s="370" t="s">
        <v>640</v>
      </c>
      <c r="G163" s="371"/>
      <c r="H163" s="372">
        <v>3000000</v>
      </c>
      <c r="I163" s="372">
        <v>0</v>
      </c>
      <c r="J163" s="372">
        <v>3000000</v>
      </c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</row>
    <row r="164" spans="1:25" ht="15.75" customHeight="1" x14ac:dyDescent="0.2">
      <c r="A164" s="261" t="s">
        <v>653</v>
      </c>
      <c r="B164" s="303"/>
      <c r="C164" s="370"/>
      <c r="D164" s="370"/>
      <c r="E164" s="370"/>
      <c r="F164" s="370" t="s">
        <v>641</v>
      </c>
      <c r="G164" s="371"/>
      <c r="H164" s="372">
        <v>15180000</v>
      </c>
      <c r="I164" s="372">
        <v>0</v>
      </c>
      <c r="J164" s="372">
        <v>15180000</v>
      </c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</row>
    <row r="165" spans="1:25" ht="15.75" customHeight="1" x14ac:dyDescent="0.2">
      <c r="A165" s="261" t="s">
        <v>388</v>
      </c>
      <c r="B165" s="39" t="s">
        <v>642</v>
      </c>
      <c r="C165" s="39"/>
      <c r="D165" s="39"/>
      <c r="E165" s="39"/>
      <c r="F165" s="39"/>
      <c r="G165" s="39"/>
      <c r="H165" s="382">
        <f>H166+H169</f>
        <v>14994475</v>
      </c>
      <c r="I165" s="382">
        <f>I166+I169</f>
        <v>0</v>
      </c>
      <c r="J165" s="382">
        <f>J166+J169</f>
        <v>14994475</v>
      </c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</row>
    <row r="166" spans="1:25" ht="15.75" customHeight="1" x14ac:dyDescent="0.2">
      <c r="A166" s="261" t="s">
        <v>515</v>
      </c>
      <c r="B166" s="303" t="s">
        <v>67</v>
      </c>
      <c r="C166" s="370"/>
      <c r="D166" s="292" t="s">
        <v>498</v>
      </c>
      <c r="E166" s="370"/>
      <c r="F166" s="370"/>
      <c r="G166" s="371"/>
      <c r="H166" s="373">
        <f>H167+H168</f>
        <v>2563285</v>
      </c>
      <c r="I166" s="373">
        <f>I167+I168</f>
        <v>0</v>
      </c>
      <c r="J166" s="373">
        <f>J167+J168</f>
        <v>2563285</v>
      </c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</row>
    <row r="167" spans="1:25" ht="15.75" customHeight="1" x14ac:dyDescent="0.2">
      <c r="A167" s="261" t="s">
        <v>389</v>
      </c>
      <c r="B167" s="303"/>
      <c r="C167" s="370" t="s">
        <v>499</v>
      </c>
      <c r="D167" s="370"/>
      <c r="E167" s="370" t="s">
        <v>562</v>
      </c>
      <c r="F167" s="370"/>
      <c r="G167" s="371"/>
      <c r="H167" s="372">
        <v>2018335</v>
      </c>
      <c r="I167" s="372">
        <v>0</v>
      </c>
      <c r="J167" s="372">
        <v>2018335</v>
      </c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</row>
    <row r="168" spans="1:25" ht="15.75" customHeight="1" x14ac:dyDescent="0.2">
      <c r="A168" s="261" t="s">
        <v>516</v>
      </c>
      <c r="B168" s="303"/>
      <c r="C168" s="370" t="s">
        <v>501</v>
      </c>
      <c r="D168" s="370"/>
      <c r="E168" s="370" t="s">
        <v>500</v>
      </c>
      <c r="F168" s="370"/>
      <c r="G168" s="371"/>
      <c r="H168" s="372">
        <v>544950</v>
      </c>
      <c r="I168" s="372">
        <v>0</v>
      </c>
      <c r="J168" s="372">
        <v>544950</v>
      </c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</row>
    <row r="169" spans="1:25" ht="15.75" customHeight="1" x14ac:dyDescent="0.2">
      <c r="A169" s="261" t="s">
        <v>390</v>
      </c>
      <c r="B169" s="303" t="s">
        <v>644</v>
      </c>
      <c r="C169" s="370"/>
      <c r="D169" s="292" t="s">
        <v>70</v>
      </c>
      <c r="E169" s="370"/>
      <c r="F169" s="370"/>
      <c r="G169" s="371"/>
      <c r="H169" s="373">
        <f>H170+H171</f>
        <v>12431190</v>
      </c>
      <c r="I169" s="373">
        <f>I170+I171</f>
        <v>0</v>
      </c>
      <c r="J169" s="373">
        <f>J170+J171</f>
        <v>12431190</v>
      </c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</row>
    <row r="170" spans="1:25" ht="15.75" customHeight="1" x14ac:dyDescent="0.2">
      <c r="A170" s="261" t="s">
        <v>391</v>
      </c>
      <c r="B170" s="303"/>
      <c r="C170" s="370" t="s">
        <v>186</v>
      </c>
      <c r="D170" s="370"/>
      <c r="E170" s="370" t="s">
        <v>558</v>
      </c>
      <c r="F170" s="370"/>
      <c r="G170" s="371"/>
      <c r="H170" s="372">
        <v>9788339</v>
      </c>
      <c r="I170" s="372">
        <v>0</v>
      </c>
      <c r="J170" s="372">
        <v>9788339</v>
      </c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</row>
    <row r="171" spans="1:25" ht="15.75" customHeight="1" x14ac:dyDescent="0.2">
      <c r="A171" s="261" t="s">
        <v>517</v>
      </c>
      <c r="B171" s="303"/>
      <c r="C171" s="370" t="s">
        <v>187</v>
      </c>
      <c r="D171" s="370"/>
      <c r="E171" s="370" t="s">
        <v>645</v>
      </c>
      <c r="F171" s="370"/>
      <c r="G171" s="371"/>
      <c r="H171" s="372">
        <v>2642851</v>
      </c>
      <c r="I171" s="372">
        <v>0</v>
      </c>
      <c r="J171" s="372">
        <v>2642851</v>
      </c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</row>
    <row r="172" spans="1:25" ht="15.75" customHeight="1" x14ac:dyDescent="0.2">
      <c r="A172" s="261" t="s">
        <v>654</v>
      </c>
      <c r="B172" s="42" t="s">
        <v>604</v>
      </c>
      <c r="C172" s="42"/>
      <c r="D172" s="42"/>
      <c r="E172" s="42"/>
      <c r="F172" s="42"/>
      <c r="G172" s="42"/>
      <c r="H172" s="364">
        <f>H173</f>
        <v>1355000</v>
      </c>
      <c r="I172" s="364">
        <f t="shared" ref="I172:J174" si="6">I173</f>
        <v>0</v>
      </c>
      <c r="J172" s="364">
        <f t="shared" si="6"/>
        <v>1355000</v>
      </c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</row>
    <row r="173" spans="1:25" ht="15.75" customHeight="1" x14ac:dyDescent="0.2">
      <c r="A173" s="261" t="s">
        <v>577</v>
      </c>
      <c r="B173" s="303" t="s">
        <v>64</v>
      </c>
      <c r="C173" s="272"/>
      <c r="D173" s="272" t="s">
        <v>65</v>
      </c>
      <c r="E173" s="272"/>
      <c r="F173" s="272"/>
      <c r="G173" s="69"/>
      <c r="H173" s="12">
        <f>H174</f>
        <v>1355000</v>
      </c>
      <c r="I173" s="12">
        <f t="shared" si="6"/>
        <v>0</v>
      </c>
      <c r="J173" s="12">
        <f t="shared" si="6"/>
        <v>1355000</v>
      </c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</row>
    <row r="174" spans="1:25" ht="15.75" customHeight="1" x14ac:dyDescent="0.2">
      <c r="A174" s="261" t="s">
        <v>392</v>
      </c>
      <c r="B174" s="249"/>
      <c r="C174" s="16"/>
      <c r="D174" s="271" t="s">
        <v>176</v>
      </c>
      <c r="E174" s="271" t="s">
        <v>177</v>
      </c>
      <c r="F174" s="271"/>
      <c r="G174" s="69"/>
      <c r="H174" s="23">
        <f>H175</f>
        <v>1355000</v>
      </c>
      <c r="I174" s="23">
        <f t="shared" si="6"/>
        <v>0</v>
      </c>
      <c r="J174" s="23">
        <f t="shared" si="6"/>
        <v>1355000</v>
      </c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</row>
    <row r="175" spans="1:25" ht="15.75" customHeight="1" x14ac:dyDescent="0.2">
      <c r="A175" s="261" t="s">
        <v>393</v>
      </c>
      <c r="B175" s="249"/>
      <c r="C175" s="16"/>
      <c r="D175" s="271"/>
      <c r="E175" s="271"/>
      <c r="F175" s="271" t="s">
        <v>503</v>
      </c>
      <c r="G175" s="69"/>
      <c r="H175" s="23">
        <v>1355000</v>
      </c>
      <c r="I175" s="23">
        <v>0</v>
      </c>
      <c r="J175" s="23">
        <v>1355000</v>
      </c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</row>
    <row r="176" spans="1:25" ht="15.75" customHeight="1" x14ac:dyDescent="0.2">
      <c r="A176" s="261" t="s">
        <v>394</v>
      </c>
      <c r="B176" s="40" t="s">
        <v>676</v>
      </c>
      <c r="C176" s="42"/>
      <c r="D176" s="42"/>
      <c r="E176" s="42"/>
      <c r="F176" s="42"/>
      <c r="G176" s="383">
        <v>5</v>
      </c>
      <c r="H176" s="364">
        <f>H177+H182+H185</f>
        <v>24423000</v>
      </c>
      <c r="I176" s="364">
        <f>I177+I182+I185</f>
        <v>-6000000</v>
      </c>
      <c r="J176" s="364">
        <f>J177+J182+J185</f>
        <v>18423000</v>
      </c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</row>
    <row r="177" spans="1:25" ht="15.75" customHeight="1" x14ac:dyDescent="0.2">
      <c r="A177" s="261" t="s">
        <v>578</v>
      </c>
      <c r="B177" s="41" t="s">
        <v>56</v>
      </c>
      <c r="C177" s="17"/>
      <c r="D177" s="17" t="s">
        <v>127</v>
      </c>
      <c r="E177" s="17"/>
      <c r="F177" s="17"/>
      <c r="G177" s="69"/>
      <c r="H177" s="25">
        <f>H178</f>
        <v>11356000</v>
      </c>
      <c r="I177" s="25">
        <f>I178</f>
        <v>-2000000</v>
      </c>
      <c r="J177" s="25">
        <f>J178</f>
        <v>9356000</v>
      </c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</row>
    <row r="178" spans="1:25" ht="15.75" customHeight="1" x14ac:dyDescent="0.2">
      <c r="A178" s="261" t="s">
        <v>395</v>
      </c>
      <c r="B178" s="43"/>
      <c r="C178" s="17" t="s">
        <v>128</v>
      </c>
      <c r="D178" s="17"/>
      <c r="E178" s="17" t="s">
        <v>129</v>
      </c>
      <c r="F178" s="17"/>
      <c r="G178" s="69"/>
      <c r="H178" s="25">
        <f>SUM(H179:H181)</f>
        <v>11356000</v>
      </c>
      <c r="I178" s="25">
        <f>SUM(I179:I181)</f>
        <v>-2000000</v>
      </c>
      <c r="J178" s="25">
        <f>SUM(J179:J181)</f>
        <v>9356000</v>
      </c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</row>
    <row r="179" spans="1:25" ht="15.75" customHeight="1" x14ac:dyDescent="0.2">
      <c r="A179" s="261" t="s">
        <v>611</v>
      </c>
      <c r="B179" s="126"/>
      <c r="C179" s="16"/>
      <c r="D179" s="16" t="s">
        <v>130</v>
      </c>
      <c r="E179" s="16" t="s">
        <v>131</v>
      </c>
      <c r="F179" s="16"/>
      <c r="G179" s="69"/>
      <c r="H179" s="23">
        <v>10530000</v>
      </c>
      <c r="I179" s="23">
        <v>-2000000</v>
      </c>
      <c r="J179" s="23">
        <f>H179+I179</f>
        <v>8530000</v>
      </c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</row>
    <row r="180" spans="1:25" ht="15.75" customHeight="1" x14ac:dyDescent="0.2">
      <c r="A180" s="261" t="s">
        <v>396</v>
      </c>
      <c r="B180" s="43"/>
      <c r="C180" s="16"/>
      <c r="D180" s="16" t="s">
        <v>132</v>
      </c>
      <c r="E180" s="16" t="s">
        <v>351</v>
      </c>
      <c r="F180" s="16"/>
      <c r="G180" s="69"/>
      <c r="H180" s="23">
        <v>726000</v>
      </c>
      <c r="I180" s="23">
        <v>0</v>
      </c>
      <c r="J180" s="23">
        <v>726000</v>
      </c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</row>
    <row r="181" spans="1:25" ht="15.75" customHeight="1" x14ac:dyDescent="0.2">
      <c r="A181" s="261" t="s">
        <v>655</v>
      </c>
      <c r="B181" s="43"/>
      <c r="C181" s="16"/>
      <c r="D181" s="284" t="s">
        <v>184</v>
      </c>
      <c r="E181" s="284" t="s">
        <v>494</v>
      </c>
      <c r="F181" s="284"/>
      <c r="G181" s="69"/>
      <c r="H181" s="23">
        <v>100000</v>
      </c>
      <c r="I181" s="23">
        <v>0</v>
      </c>
      <c r="J181" s="23">
        <v>100000</v>
      </c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</row>
    <row r="182" spans="1:25" ht="15.75" customHeight="1" x14ac:dyDescent="0.2">
      <c r="A182" s="261" t="s">
        <v>656</v>
      </c>
      <c r="B182" s="41" t="s">
        <v>58</v>
      </c>
      <c r="C182" s="17"/>
      <c r="D182" s="17" t="s">
        <v>137</v>
      </c>
      <c r="E182" s="215"/>
      <c r="F182" s="215"/>
      <c r="G182" s="69"/>
      <c r="H182" s="25">
        <f>SUM(H183:H184)</f>
        <v>2110000</v>
      </c>
      <c r="I182" s="25">
        <f>SUM(I183:I184)</f>
        <v>0</v>
      </c>
      <c r="J182" s="25">
        <f>SUM(J183:J184)</f>
        <v>2110000</v>
      </c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</row>
    <row r="183" spans="1:25" ht="15.75" customHeight="1" x14ac:dyDescent="0.2">
      <c r="A183" s="261" t="s">
        <v>657</v>
      </c>
      <c r="B183" s="43"/>
      <c r="C183" s="16"/>
      <c r="D183" s="16"/>
      <c r="E183" s="214" t="s">
        <v>138</v>
      </c>
      <c r="F183" s="16"/>
      <c r="G183" s="69"/>
      <c r="H183" s="23">
        <v>2000000</v>
      </c>
      <c r="I183" s="23">
        <v>0</v>
      </c>
      <c r="J183" s="23">
        <v>2000000</v>
      </c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</row>
    <row r="184" spans="1:25" ht="15.75" customHeight="1" x14ac:dyDescent="0.2">
      <c r="A184" s="261" t="s">
        <v>658</v>
      </c>
      <c r="B184" s="43"/>
      <c r="C184" s="16"/>
      <c r="D184" s="16"/>
      <c r="E184" s="214" t="s">
        <v>139</v>
      </c>
      <c r="F184" s="16"/>
      <c r="G184" s="69"/>
      <c r="H184" s="23">
        <v>110000</v>
      </c>
      <c r="I184" s="23">
        <v>0</v>
      </c>
      <c r="J184" s="23">
        <v>110000</v>
      </c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</row>
    <row r="185" spans="1:25" ht="15.75" customHeight="1" x14ac:dyDescent="0.2">
      <c r="A185" s="261" t="s">
        <v>659</v>
      </c>
      <c r="B185" s="41" t="s">
        <v>60</v>
      </c>
      <c r="C185" s="17"/>
      <c r="D185" s="17" t="s">
        <v>61</v>
      </c>
      <c r="E185" s="17"/>
      <c r="F185" s="17"/>
      <c r="G185" s="69"/>
      <c r="H185" s="31">
        <f>H186+H190+H193+H201+H198</f>
        <v>10957000</v>
      </c>
      <c r="I185" s="31">
        <f>I186+I190+I193+I201+I198</f>
        <v>-4000000</v>
      </c>
      <c r="J185" s="31">
        <f>J186+J190+J193+J201+J198</f>
        <v>6957000</v>
      </c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</row>
    <row r="186" spans="1:25" ht="15.75" customHeight="1" x14ac:dyDescent="0.25">
      <c r="A186" s="261" t="s">
        <v>660</v>
      </c>
      <c r="B186" s="216"/>
      <c r="C186" s="272" t="s">
        <v>140</v>
      </c>
      <c r="D186" s="332"/>
      <c r="E186" s="272" t="s">
        <v>141</v>
      </c>
      <c r="F186" s="333"/>
      <c r="G186" s="304"/>
      <c r="H186" s="12">
        <f>H188+H187</f>
        <v>1865000</v>
      </c>
      <c r="I186" s="12">
        <f>I188+I187</f>
        <v>0</v>
      </c>
      <c r="J186" s="12">
        <f>J188+J187</f>
        <v>1865000</v>
      </c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</row>
    <row r="187" spans="1:25" ht="15.75" customHeight="1" x14ac:dyDescent="0.25">
      <c r="A187" s="261" t="s">
        <v>661</v>
      </c>
      <c r="B187" s="216"/>
      <c r="C187" s="272"/>
      <c r="D187" s="15" t="s">
        <v>142</v>
      </c>
      <c r="E187" s="15" t="s">
        <v>143</v>
      </c>
      <c r="F187" s="333"/>
      <c r="G187" s="304"/>
      <c r="H187" s="13">
        <v>500000</v>
      </c>
      <c r="I187" s="13">
        <v>0</v>
      </c>
      <c r="J187" s="13">
        <v>500000</v>
      </c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</row>
    <row r="188" spans="1:25" ht="15.75" customHeight="1" x14ac:dyDescent="0.2">
      <c r="A188" s="261" t="s">
        <v>662</v>
      </c>
      <c r="B188" s="305"/>
      <c r="C188" s="15"/>
      <c r="D188" s="15" t="s">
        <v>144</v>
      </c>
      <c r="E188" s="15" t="s">
        <v>145</v>
      </c>
      <c r="F188" s="15"/>
      <c r="G188" s="304"/>
      <c r="H188" s="13">
        <f>H189</f>
        <v>1365000</v>
      </c>
      <c r="I188" s="13">
        <f>I189</f>
        <v>0</v>
      </c>
      <c r="J188" s="13">
        <f>J189</f>
        <v>1365000</v>
      </c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</row>
    <row r="189" spans="1:25" ht="15.75" customHeight="1" x14ac:dyDescent="0.2">
      <c r="A189" s="261" t="s">
        <v>663</v>
      </c>
      <c r="B189" s="303"/>
      <c r="C189" s="272"/>
      <c r="D189" s="272"/>
      <c r="E189" s="272"/>
      <c r="F189" s="294" t="s">
        <v>146</v>
      </c>
      <c r="G189" s="304"/>
      <c r="H189" s="13">
        <v>1365000</v>
      </c>
      <c r="I189" s="13">
        <v>0</v>
      </c>
      <c r="J189" s="13">
        <v>1365000</v>
      </c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</row>
    <row r="190" spans="1:25" ht="15.75" customHeight="1" x14ac:dyDescent="0.2">
      <c r="A190" s="261" t="s">
        <v>664</v>
      </c>
      <c r="B190" s="43"/>
      <c r="C190" s="272" t="s">
        <v>147</v>
      </c>
      <c r="D190" s="272"/>
      <c r="E190" s="272" t="s">
        <v>148</v>
      </c>
      <c r="F190" s="214"/>
      <c r="G190" s="304"/>
      <c r="H190" s="12">
        <f t="shared" ref="H190:J191" si="7">H191</f>
        <v>80000</v>
      </c>
      <c r="I190" s="12">
        <f t="shared" si="7"/>
        <v>0</v>
      </c>
      <c r="J190" s="12">
        <f t="shared" si="7"/>
        <v>80000</v>
      </c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</row>
    <row r="191" spans="1:25" ht="15.75" customHeight="1" x14ac:dyDescent="0.2">
      <c r="A191" s="261" t="s">
        <v>665</v>
      </c>
      <c r="B191" s="43"/>
      <c r="C191" s="272"/>
      <c r="D191" s="15" t="s">
        <v>150</v>
      </c>
      <c r="E191" s="15" t="s">
        <v>151</v>
      </c>
      <c r="F191" s="214"/>
      <c r="G191" s="304"/>
      <c r="H191" s="23">
        <f t="shared" si="7"/>
        <v>80000</v>
      </c>
      <c r="I191" s="23">
        <f t="shared" si="7"/>
        <v>0</v>
      </c>
      <c r="J191" s="23">
        <f t="shared" si="7"/>
        <v>80000</v>
      </c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</row>
    <row r="192" spans="1:25" ht="15.75" customHeight="1" x14ac:dyDescent="0.2">
      <c r="A192" s="261" t="s">
        <v>666</v>
      </c>
      <c r="B192" s="43"/>
      <c r="C192" s="272"/>
      <c r="D192" s="15"/>
      <c r="E192" s="15"/>
      <c r="F192" s="214" t="s">
        <v>613</v>
      </c>
      <c r="G192" s="304"/>
      <c r="H192" s="23">
        <v>80000</v>
      </c>
      <c r="I192" s="23">
        <v>0</v>
      </c>
      <c r="J192" s="23">
        <v>80000</v>
      </c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</row>
    <row r="193" spans="1:25" ht="15.75" customHeight="1" x14ac:dyDescent="0.25">
      <c r="A193" s="261" t="s">
        <v>397</v>
      </c>
      <c r="B193" s="43"/>
      <c r="C193" s="272" t="s">
        <v>153</v>
      </c>
      <c r="D193" s="332"/>
      <c r="E193" s="272" t="s">
        <v>154</v>
      </c>
      <c r="F193" s="332"/>
      <c r="G193" s="304"/>
      <c r="H193" s="307">
        <f>H196+H195+H194</f>
        <v>5992000</v>
      </c>
      <c r="I193" s="307">
        <f>I196+I195+I194</f>
        <v>-2000000</v>
      </c>
      <c r="J193" s="307">
        <f>J196+J195+J194</f>
        <v>3992000</v>
      </c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</row>
    <row r="194" spans="1:25" ht="15.75" customHeight="1" x14ac:dyDescent="0.2">
      <c r="A194" s="261" t="s">
        <v>624</v>
      </c>
      <c r="B194" s="43"/>
      <c r="C194" s="15"/>
      <c r="D194" s="15" t="s">
        <v>155</v>
      </c>
      <c r="E194" s="15" t="s">
        <v>156</v>
      </c>
      <c r="F194" s="15"/>
      <c r="G194" s="304"/>
      <c r="H194" s="13">
        <v>640000</v>
      </c>
      <c r="I194" s="13">
        <v>0</v>
      </c>
      <c r="J194" s="13">
        <v>640000</v>
      </c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</row>
    <row r="195" spans="1:25" ht="15.75" customHeight="1" x14ac:dyDescent="0.2">
      <c r="A195" s="261" t="s">
        <v>518</v>
      </c>
      <c r="B195" s="43"/>
      <c r="C195" s="16"/>
      <c r="D195" s="15" t="s">
        <v>160</v>
      </c>
      <c r="E195" s="485" t="s">
        <v>161</v>
      </c>
      <c r="F195" s="486"/>
      <c r="G195" s="304"/>
      <c r="H195" s="13">
        <v>1400000</v>
      </c>
      <c r="I195" s="13">
        <v>0</v>
      </c>
      <c r="J195" s="13">
        <v>1400000</v>
      </c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</row>
    <row r="196" spans="1:25" ht="15.75" customHeight="1" x14ac:dyDescent="0.2">
      <c r="A196" s="261" t="s">
        <v>519</v>
      </c>
      <c r="B196" s="43"/>
      <c r="C196" s="16"/>
      <c r="D196" s="15" t="s">
        <v>162</v>
      </c>
      <c r="E196" s="15" t="s">
        <v>163</v>
      </c>
      <c r="F196" s="15"/>
      <c r="G196" s="304"/>
      <c r="H196" s="13">
        <f>H197</f>
        <v>3952000</v>
      </c>
      <c r="I196" s="13">
        <f>I197</f>
        <v>-2000000</v>
      </c>
      <c r="J196" s="13">
        <f>J197</f>
        <v>1952000</v>
      </c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</row>
    <row r="197" spans="1:25" ht="15.75" customHeight="1" x14ac:dyDescent="0.2">
      <c r="A197" s="261" t="s">
        <v>398</v>
      </c>
      <c r="B197" s="43"/>
      <c r="C197" s="16"/>
      <c r="D197" s="15"/>
      <c r="E197" s="15"/>
      <c r="F197" s="214" t="s">
        <v>164</v>
      </c>
      <c r="G197" s="304"/>
      <c r="H197" s="163">
        <v>3952000</v>
      </c>
      <c r="I197" s="163">
        <v>-2000000</v>
      </c>
      <c r="J197" s="163">
        <f>H197+I197</f>
        <v>1952000</v>
      </c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</row>
    <row r="198" spans="1:25" ht="15.75" customHeight="1" x14ac:dyDescent="0.2">
      <c r="A198" s="261" t="s">
        <v>399</v>
      </c>
      <c r="B198" s="43"/>
      <c r="C198" s="272" t="s">
        <v>165</v>
      </c>
      <c r="D198" s="272" t="s">
        <v>349</v>
      </c>
      <c r="E198" s="15"/>
      <c r="F198" s="214"/>
      <c r="G198" s="304"/>
      <c r="H198" s="12">
        <f t="shared" ref="H198:J199" si="8">H199</f>
        <v>120000</v>
      </c>
      <c r="I198" s="12">
        <f t="shared" si="8"/>
        <v>0</v>
      </c>
      <c r="J198" s="12">
        <f t="shared" si="8"/>
        <v>120000</v>
      </c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</row>
    <row r="199" spans="1:25" ht="15.75" customHeight="1" x14ac:dyDescent="0.2">
      <c r="A199" s="261" t="s">
        <v>400</v>
      </c>
      <c r="B199" s="43"/>
      <c r="C199" s="272"/>
      <c r="D199" s="15" t="s">
        <v>167</v>
      </c>
      <c r="E199" s="15" t="s">
        <v>168</v>
      </c>
      <c r="F199" s="214"/>
      <c r="G199" s="304"/>
      <c r="H199" s="13">
        <f t="shared" si="8"/>
        <v>120000</v>
      </c>
      <c r="I199" s="13">
        <f t="shared" si="8"/>
        <v>0</v>
      </c>
      <c r="J199" s="13">
        <f t="shared" si="8"/>
        <v>120000</v>
      </c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</row>
    <row r="200" spans="1:25" ht="15.75" customHeight="1" x14ac:dyDescent="0.2">
      <c r="A200" s="261" t="s">
        <v>401</v>
      </c>
      <c r="B200" s="43"/>
      <c r="C200" s="272"/>
      <c r="D200" s="15"/>
      <c r="E200" s="15"/>
      <c r="F200" s="214" t="s">
        <v>169</v>
      </c>
      <c r="G200" s="304"/>
      <c r="H200" s="13">
        <v>120000</v>
      </c>
      <c r="I200" s="13">
        <v>0</v>
      </c>
      <c r="J200" s="13">
        <v>120000</v>
      </c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</row>
    <row r="201" spans="1:25" ht="15.75" customHeight="1" x14ac:dyDescent="0.25">
      <c r="A201" s="261" t="s">
        <v>667</v>
      </c>
      <c r="B201" s="43"/>
      <c r="C201" s="272" t="s">
        <v>170</v>
      </c>
      <c r="D201" s="332"/>
      <c r="E201" s="272" t="s">
        <v>171</v>
      </c>
      <c r="F201" s="332"/>
      <c r="G201" s="304"/>
      <c r="H201" s="12">
        <f>H202</f>
        <v>2900000</v>
      </c>
      <c r="I201" s="12">
        <f>I202</f>
        <v>-2000000</v>
      </c>
      <c r="J201" s="12">
        <f>J202</f>
        <v>900000</v>
      </c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</row>
    <row r="202" spans="1:25" ht="15.75" customHeight="1" x14ac:dyDescent="0.2">
      <c r="A202" s="261" t="s">
        <v>402</v>
      </c>
      <c r="B202" s="43"/>
      <c r="C202" s="15"/>
      <c r="D202" s="15" t="s">
        <v>172</v>
      </c>
      <c r="E202" s="15" t="s">
        <v>173</v>
      </c>
      <c r="F202" s="15"/>
      <c r="G202" s="304"/>
      <c r="H202" s="163">
        <v>2900000</v>
      </c>
      <c r="I202" s="163">
        <v>-2000000</v>
      </c>
      <c r="J202" s="163">
        <f>H202+I202</f>
        <v>900000</v>
      </c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</row>
    <row r="203" spans="1:25" ht="15.75" customHeight="1" x14ac:dyDescent="0.2">
      <c r="A203" s="261" t="s">
        <v>403</v>
      </c>
      <c r="B203" s="42" t="s">
        <v>209</v>
      </c>
      <c r="C203" s="29"/>
      <c r="D203" s="29"/>
      <c r="E203" s="29"/>
      <c r="F203" s="29"/>
      <c r="G203" s="30">
        <v>1</v>
      </c>
      <c r="H203" s="363">
        <f>H204+H209+H212+H236</f>
        <v>11350000</v>
      </c>
      <c r="I203" s="363">
        <f>I204+I209+I212+I236</f>
        <v>0</v>
      </c>
      <c r="J203" s="363">
        <f>J204+J209+J212+J236</f>
        <v>11350000</v>
      </c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</row>
    <row r="204" spans="1:25" ht="15.75" customHeight="1" x14ac:dyDescent="0.2">
      <c r="A204" s="261" t="s">
        <v>404</v>
      </c>
      <c r="B204" s="41" t="s">
        <v>56</v>
      </c>
      <c r="C204" s="17"/>
      <c r="D204" s="17" t="s">
        <v>127</v>
      </c>
      <c r="E204" s="17"/>
      <c r="F204" s="17"/>
      <c r="G204" s="69"/>
      <c r="H204" s="25">
        <f>H205</f>
        <v>2921000</v>
      </c>
      <c r="I204" s="25">
        <f>I205</f>
        <v>0</v>
      </c>
      <c r="J204" s="25">
        <f>J205</f>
        <v>2921000</v>
      </c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</row>
    <row r="205" spans="1:25" ht="15.75" customHeight="1" x14ac:dyDescent="0.2">
      <c r="A205" s="261" t="s">
        <v>405</v>
      </c>
      <c r="B205" s="43"/>
      <c r="C205" s="17" t="s">
        <v>128</v>
      </c>
      <c r="D205" s="17"/>
      <c r="E205" s="17" t="s">
        <v>129</v>
      </c>
      <c r="F205" s="17"/>
      <c r="G205" s="69"/>
      <c r="H205" s="25">
        <f>SUM(H206:H208)</f>
        <v>2921000</v>
      </c>
      <c r="I205" s="25">
        <f>SUM(I206:I208)</f>
        <v>0</v>
      </c>
      <c r="J205" s="25">
        <f>SUM(J206:J208)</f>
        <v>2921000</v>
      </c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</row>
    <row r="206" spans="1:25" ht="15.75" customHeight="1" x14ac:dyDescent="0.2">
      <c r="A206" s="261" t="s">
        <v>406</v>
      </c>
      <c r="B206" s="126"/>
      <c r="C206" s="16"/>
      <c r="D206" s="16" t="s">
        <v>130</v>
      </c>
      <c r="E206" s="16" t="s">
        <v>131</v>
      </c>
      <c r="F206" s="16"/>
      <c r="G206" s="69"/>
      <c r="H206" s="23">
        <v>2746000</v>
      </c>
      <c r="I206" s="23">
        <v>0</v>
      </c>
      <c r="J206" s="23">
        <v>2746000</v>
      </c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</row>
    <row r="207" spans="1:25" ht="15.75" customHeight="1" x14ac:dyDescent="0.2">
      <c r="A207" s="261" t="s">
        <v>407</v>
      </c>
      <c r="B207" s="43"/>
      <c r="C207" s="16"/>
      <c r="D207" s="16" t="s">
        <v>132</v>
      </c>
      <c r="E207" s="16" t="s">
        <v>351</v>
      </c>
      <c r="F207" s="16"/>
      <c r="G207" s="69"/>
      <c r="H207" s="23">
        <v>145000</v>
      </c>
      <c r="I207" s="23">
        <v>0</v>
      </c>
      <c r="J207" s="23">
        <v>145000</v>
      </c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</row>
    <row r="208" spans="1:25" ht="15.75" customHeight="1" x14ac:dyDescent="0.2">
      <c r="A208" s="261" t="s">
        <v>408</v>
      </c>
      <c r="B208" s="43"/>
      <c r="C208" s="16"/>
      <c r="D208" s="284" t="s">
        <v>184</v>
      </c>
      <c r="E208" s="284" t="s">
        <v>494</v>
      </c>
      <c r="F208" s="284"/>
      <c r="G208" s="69"/>
      <c r="H208" s="23">
        <v>30000</v>
      </c>
      <c r="I208" s="23">
        <v>0</v>
      </c>
      <c r="J208" s="23">
        <v>30000</v>
      </c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</row>
    <row r="209" spans="1:25" ht="15.75" customHeight="1" x14ac:dyDescent="0.2">
      <c r="A209" s="261" t="s">
        <v>409</v>
      </c>
      <c r="B209" s="41" t="s">
        <v>58</v>
      </c>
      <c r="C209" s="17"/>
      <c r="D209" s="17" t="s">
        <v>137</v>
      </c>
      <c r="E209" s="215"/>
      <c r="F209" s="215"/>
      <c r="G209" s="69"/>
      <c r="H209" s="25">
        <f>SUM(H210:H211)</f>
        <v>603000</v>
      </c>
      <c r="I209" s="25">
        <f>SUM(I210:I211)</f>
        <v>0</v>
      </c>
      <c r="J209" s="25">
        <f>SUM(J210:J211)</f>
        <v>603000</v>
      </c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</row>
    <row r="210" spans="1:25" ht="15.75" customHeight="1" x14ac:dyDescent="0.2">
      <c r="A210" s="261" t="s">
        <v>410</v>
      </c>
      <c r="B210" s="43"/>
      <c r="C210" s="16"/>
      <c r="D210" s="16"/>
      <c r="E210" s="214" t="s">
        <v>138</v>
      </c>
      <c r="F210" s="16"/>
      <c r="G210" s="69"/>
      <c r="H210" s="23">
        <v>580000</v>
      </c>
      <c r="I210" s="23">
        <v>0</v>
      </c>
      <c r="J210" s="23">
        <v>580000</v>
      </c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</row>
    <row r="211" spans="1:25" ht="15.75" customHeight="1" x14ac:dyDescent="0.2">
      <c r="A211" s="261" t="s">
        <v>579</v>
      </c>
      <c r="B211" s="43"/>
      <c r="C211" s="16"/>
      <c r="D211" s="16"/>
      <c r="E211" s="214" t="s">
        <v>139</v>
      </c>
      <c r="F211" s="16"/>
      <c r="G211" s="69"/>
      <c r="H211" s="23">
        <v>23000</v>
      </c>
      <c r="I211" s="23">
        <v>0</v>
      </c>
      <c r="J211" s="23">
        <v>23000</v>
      </c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</row>
    <row r="212" spans="1:25" ht="15.75" customHeight="1" x14ac:dyDescent="0.2">
      <c r="A212" s="261" t="s">
        <v>580</v>
      </c>
      <c r="B212" s="41" t="s">
        <v>60</v>
      </c>
      <c r="C212" s="17"/>
      <c r="D212" s="17" t="s">
        <v>61</v>
      </c>
      <c r="E212" s="17"/>
      <c r="F212" s="17"/>
      <c r="G212" s="69"/>
      <c r="H212" s="31">
        <f>H213+H221+H229+H233+H217</f>
        <v>7760000</v>
      </c>
      <c r="I212" s="31">
        <f>I213+I221+I229+I233+I217</f>
        <v>0</v>
      </c>
      <c r="J212" s="31">
        <f>J213+J221+J229+J233+J217</f>
        <v>7760000</v>
      </c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</row>
    <row r="213" spans="1:25" ht="15.75" customHeight="1" x14ac:dyDescent="0.25">
      <c r="A213" s="261" t="s">
        <v>581</v>
      </c>
      <c r="B213" s="216"/>
      <c r="C213" s="272" t="s">
        <v>140</v>
      </c>
      <c r="D213" s="332"/>
      <c r="E213" s="272" t="s">
        <v>141</v>
      </c>
      <c r="F213" s="333"/>
      <c r="G213" s="304"/>
      <c r="H213" s="12">
        <f>H215+H214</f>
        <v>515000</v>
      </c>
      <c r="I213" s="12">
        <f>I215+I214</f>
        <v>0</v>
      </c>
      <c r="J213" s="12">
        <f>J215+J214</f>
        <v>515000</v>
      </c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</row>
    <row r="214" spans="1:25" ht="15.75" customHeight="1" x14ac:dyDescent="0.25">
      <c r="A214" s="261" t="s">
        <v>582</v>
      </c>
      <c r="B214" s="216"/>
      <c r="C214" s="272"/>
      <c r="D214" s="15" t="s">
        <v>142</v>
      </c>
      <c r="E214" s="15" t="s">
        <v>143</v>
      </c>
      <c r="F214" s="333"/>
      <c r="G214" s="304"/>
      <c r="H214" s="13">
        <v>115000</v>
      </c>
      <c r="I214" s="13">
        <v>0</v>
      </c>
      <c r="J214" s="13">
        <v>115000</v>
      </c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</row>
    <row r="215" spans="1:25" ht="15.75" customHeight="1" x14ac:dyDescent="0.2">
      <c r="A215" s="261" t="s">
        <v>583</v>
      </c>
      <c r="B215" s="305"/>
      <c r="C215" s="15"/>
      <c r="D215" s="15" t="s">
        <v>144</v>
      </c>
      <c r="E215" s="15" t="s">
        <v>145</v>
      </c>
      <c r="F215" s="15"/>
      <c r="G215" s="304"/>
      <c r="H215" s="13">
        <f>H216</f>
        <v>400000</v>
      </c>
      <c r="I215" s="13">
        <f>I216</f>
        <v>0</v>
      </c>
      <c r="J215" s="13">
        <f>J216</f>
        <v>400000</v>
      </c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</row>
    <row r="216" spans="1:25" ht="15.75" customHeight="1" x14ac:dyDescent="0.2">
      <c r="A216" s="261" t="s">
        <v>584</v>
      </c>
      <c r="B216" s="303"/>
      <c r="C216" s="272"/>
      <c r="D216" s="272"/>
      <c r="E216" s="272"/>
      <c r="F216" s="294" t="s">
        <v>146</v>
      </c>
      <c r="G216" s="304"/>
      <c r="H216" s="13">
        <v>400000</v>
      </c>
      <c r="I216" s="13">
        <v>0</v>
      </c>
      <c r="J216" s="13">
        <v>400000</v>
      </c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</row>
    <row r="217" spans="1:25" ht="15.75" customHeight="1" x14ac:dyDescent="0.2">
      <c r="A217" s="261" t="s">
        <v>585</v>
      </c>
      <c r="B217" s="303"/>
      <c r="C217" s="272" t="s">
        <v>147</v>
      </c>
      <c r="D217" s="272"/>
      <c r="E217" s="272" t="s">
        <v>148</v>
      </c>
      <c r="F217" s="214"/>
      <c r="G217" s="304"/>
      <c r="H217" s="12">
        <f>H218</f>
        <v>155000</v>
      </c>
      <c r="I217" s="12">
        <f>I218</f>
        <v>0</v>
      </c>
      <c r="J217" s="12">
        <f>J218</f>
        <v>155000</v>
      </c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</row>
    <row r="218" spans="1:25" ht="15.75" customHeight="1" x14ac:dyDescent="0.2">
      <c r="A218" s="261" t="s">
        <v>586</v>
      </c>
      <c r="B218" s="303"/>
      <c r="C218" s="272"/>
      <c r="D218" s="15" t="s">
        <v>150</v>
      </c>
      <c r="E218" s="15" t="s">
        <v>151</v>
      </c>
      <c r="F218" s="214"/>
      <c r="G218" s="304"/>
      <c r="H218" s="13">
        <f>H219+H220</f>
        <v>155000</v>
      </c>
      <c r="I218" s="13">
        <f>I219+I220</f>
        <v>0</v>
      </c>
      <c r="J218" s="13">
        <f>J219+J220</f>
        <v>155000</v>
      </c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</row>
    <row r="219" spans="1:25" ht="15.75" customHeight="1" x14ac:dyDescent="0.2">
      <c r="A219" s="261" t="s">
        <v>587</v>
      </c>
      <c r="B219" s="303"/>
      <c r="C219" s="272"/>
      <c r="D219" s="15"/>
      <c r="E219" s="15"/>
      <c r="F219" s="214" t="s">
        <v>152</v>
      </c>
      <c r="G219" s="304"/>
      <c r="H219" s="13">
        <v>125000</v>
      </c>
      <c r="I219" s="13">
        <v>0</v>
      </c>
      <c r="J219" s="13">
        <v>125000</v>
      </c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</row>
    <row r="220" spans="1:25" ht="15.75" customHeight="1" x14ac:dyDescent="0.2">
      <c r="A220" s="261" t="s">
        <v>588</v>
      </c>
      <c r="B220" s="303"/>
      <c r="C220" s="272"/>
      <c r="D220" s="15"/>
      <c r="E220" s="15"/>
      <c r="F220" s="214" t="s">
        <v>613</v>
      </c>
      <c r="G220" s="304"/>
      <c r="H220" s="13">
        <v>30000</v>
      </c>
      <c r="I220" s="13">
        <v>0</v>
      </c>
      <c r="J220" s="13">
        <v>30000</v>
      </c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</row>
    <row r="221" spans="1:25" ht="15.75" customHeight="1" x14ac:dyDescent="0.25">
      <c r="A221" s="261" t="s">
        <v>589</v>
      </c>
      <c r="B221" s="216"/>
      <c r="C221" s="272" t="s">
        <v>153</v>
      </c>
      <c r="D221" s="332"/>
      <c r="E221" s="272" t="s">
        <v>154</v>
      </c>
      <c r="F221" s="332"/>
      <c r="G221" s="304"/>
      <c r="H221" s="307">
        <f>H226+H227+H222</f>
        <v>1370000</v>
      </c>
      <c r="I221" s="307">
        <f>I226+I227+I222</f>
        <v>0</v>
      </c>
      <c r="J221" s="307">
        <f>J226+J227+J222</f>
        <v>1370000</v>
      </c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</row>
    <row r="222" spans="1:25" ht="15.75" customHeight="1" x14ac:dyDescent="0.2">
      <c r="A222" s="261" t="s">
        <v>590</v>
      </c>
      <c r="B222" s="305"/>
      <c r="C222" s="15"/>
      <c r="D222" s="15" t="s">
        <v>155</v>
      </c>
      <c r="E222" s="15" t="s">
        <v>156</v>
      </c>
      <c r="F222" s="15"/>
      <c r="G222" s="304"/>
      <c r="H222" s="13">
        <f>H223+H224+H225</f>
        <v>1070000</v>
      </c>
      <c r="I222" s="13">
        <f>I223+I224+I225</f>
        <v>0</v>
      </c>
      <c r="J222" s="13">
        <f>J223+J224+J225</f>
        <v>1070000</v>
      </c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</row>
    <row r="223" spans="1:25" ht="15.75" customHeight="1" x14ac:dyDescent="0.2">
      <c r="A223" s="261" t="s">
        <v>591</v>
      </c>
      <c r="B223" s="305"/>
      <c r="C223" s="15"/>
      <c r="D223" s="15"/>
      <c r="E223" s="15"/>
      <c r="F223" s="214" t="s">
        <v>157</v>
      </c>
      <c r="G223" s="304"/>
      <c r="H223" s="163">
        <v>200000</v>
      </c>
      <c r="I223" s="163">
        <v>0</v>
      </c>
      <c r="J223" s="163">
        <v>200000</v>
      </c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</row>
    <row r="224" spans="1:25" ht="15.75" customHeight="1" x14ac:dyDescent="0.2">
      <c r="A224" s="261" t="s">
        <v>592</v>
      </c>
      <c r="B224" s="305"/>
      <c r="C224" s="15"/>
      <c r="D224" s="15"/>
      <c r="E224" s="15"/>
      <c r="F224" s="214" t="s">
        <v>158</v>
      </c>
      <c r="G224" s="304"/>
      <c r="H224" s="163">
        <v>750000</v>
      </c>
      <c r="I224" s="163">
        <v>0</v>
      </c>
      <c r="J224" s="163">
        <v>750000</v>
      </c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</row>
    <row r="225" spans="1:25" ht="15.75" customHeight="1" x14ac:dyDescent="0.2">
      <c r="A225" s="261" t="s">
        <v>593</v>
      </c>
      <c r="B225" s="305"/>
      <c r="C225" s="15"/>
      <c r="D225" s="15"/>
      <c r="E225" s="15"/>
      <c r="F225" s="214" t="s">
        <v>159</v>
      </c>
      <c r="G225" s="304"/>
      <c r="H225" s="13">
        <v>120000</v>
      </c>
      <c r="I225" s="13">
        <v>0</v>
      </c>
      <c r="J225" s="13">
        <v>120000</v>
      </c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</row>
    <row r="226" spans="1:25" ht="15.75" customHeight="1" x14ac:dyDescent="0.2">
      <c r="A226" s="261" t="s">
        <v>594</v>
      </c>
      <c r="B226" s="305"/>
      <c r="C226" s="15"/>
      <c r="D226" s="15" t="s">
        <v>160</v>
      </c>
      <c r="E226" s="485" t="s">
        <v>161</v>
      </c>
      <c r="F226" s="486"/>
      <c r="G226" s="304"/>
      <c r="H226" s="13">
        <v>100000</v>
      </c>
      <c r="I226" s="13">
        <v>0</v>
      </c>
      <c r="J226" s="13">
        <v>100000</v>
      </c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</row>
    <row r="227" spans="1:25" ht="15.75" customHeight="1" x14ac:dyDescent="0.2">
      <c r="A227" s="261" t="s">
        <v>411</v>
      </c>
      <c r="B227" s="305"/>
      <c r="C227" s="15"/>
      <c r="D227" s="15" t="s">
        <v>162</v>
      </c>
      <c r="E227" s="15" t="s">
        <v>163</v>
      </c>
      <c r="F227" s="15"/>
      <c r="G227" s="304"/>
      <c r="H227" s="13">
        <f>H228</f>
        <v>200000</v>
      </c>
      <c r="I227" s="13">
        <f>I228</f>
        <v>0</v>
      </c>
      <c r="J227" s="13">
        <f>J228</f>
        <v>200000</v>
      </c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</row>
    <row r="228" spans="1:25" ht="15.75" customHeight="1" x14ac:dyDescent="0.2">
      <c r="A228" s="261" t="s">
        <v>412</v>
      </c>
      <c r="B228" s="305"/>
      <c r="C228" s="15"/>
      <c r="D228" s="15"/>
      <c r="E228" s="15"/>
      <c r="F228" s="214" t="s">
        <v>164</v>
      </c>
      <c r="G228" s="304"/>
      <c r="H228" s="163">
        <v>200000</v>
      </c>
      <c r="I228" s="163">
        <v>0</v>
      </c>
      <c r="J228" s="163">
        <v>200000</v>
      </c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</row>
    <row r="229" spans="1:25" ht="15.75" customHeight="1" x14ac:dyDescent="0.2">
      <c r="A229" s="261" t="s">
        <v>413</v>
      </c>
      <c r="B229" s="305"/>
      <c r="C229" s="272" t="s">
        <v>165</v>
      </c>
      <c r="D229" s="272" t="s">
        <v>349</v>
      </c>
      <c r="E229" s="15"/>
      <c r="F229" s="214"/>
      <c r="G229" s="304"/>
      <c r="H229" s="12">
        <f>H231+H232</f>
        <v>250000</v>
      </c>
      <c r="I229" s="12">
        <f>I231+I232</f>
        <v>0</v>
      </c>
      <c r="J229" s="12">
        <f>J231+J232</f>
        <v>250000</v>
      </c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</row>
    <row r="230" spans="1:25" ht="15.75" customHeight="1" x14ac:dyDescent="0.2">
      <c r="A230" s="261" t="s">
        <v>414</v>
      </c>
      <c r="B230" s="305"/>
      <c r="C230" s="272"/>
      <c r="D230" s="15" t="s">
        <v>167</v>
      </c>
      <c r="E230" s="15" t="s">
        <v>168</v>
      </c>
      <c r="F230" s="214"/>
      <c r="G230" s="304"/>
      <c r="H230" s="13">
        <f>H231</f>
        <v>200000</v>
      </c>
      <c r="I230" s="13">
        <f>I231</f>
        <v>0</v>
      </c>
      <c r="J230" s="13">
        <f>J231</f>
        <v>200000</v>
      </c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</row>
    <row r="231" spans="1:25" ht="15.75" customHeight="1" x14ac:dyDescent="0.2">
      <c r="A231" s="261" t="s">
        <v>415</v>
      </c>
      <c r="B231" s="305"/>
      <c r="C231" s="272"/>
      <c r="D231" s="15"/>
      <c r="E231" s="15"/>
      <c r="F231" s="214" t="s">
        <v>169</v>
      </c>
      <c r="G231" s="304"/>
      <c r="H231" s="13">
        <v>200000</v>
      </c>
      <c r="I231" s="13">
        <v>0</v>
      </c>
      <c r="J231" s="13">
        <v>200000</v>
      </c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</row>
    <row r="232" spans="1:25" ht="15.75" customHeight="1" x14ac:dyDescent="0.2">
      <c r="A232" s="261" t="s">
        <v>668</v>
      </c>
      <c r="B232" s="305"/>
      <c r="C232" s="272"/>
      <c r="D232" s="15" t="s">
        <v>619</v>
      </c>
      <c r="E232" s="15" t="s">
        <v>620</v>
      </c>
      <c r="F232" s="214"/>
      <c r="G232" s="304"/>
      <c r="H232" s="13">
        <v>50000</v>
      </c>
      <c r="I232" s="13">
        <v>0</v>
      </c>
      <c r="J232" s="13">
        <v>50000</v>
      </c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</row>
    <row r="233" spans="1:25" ht="15.75" customHeight="1" x14ac:dyDescent="0.25">
      <c r="A233" s="261" t="s">
        <v>669</v>
      </c>
      <c r="B233" s="216"/>
      <c r="C233" s="272" t="s">
        <v>170</v>
      </c>
      <c r="D233" s="332"/>
      <c r="E233" s="272" t="s">
        <v>171</v>
      </c>
      <c r="F233" s="332"/>
      <c r="G233" s="304"/>
      <c r="H233" s="12">
        <f>H234+H235</f>
        <v>5470000</v>
      </c>
      <c r="I233" s="12">
        <f>I234+I235</f>
        <v>0</v>
      </c>
      <c r="J233" s="12">
        <f>J234+J235</f>
        <v>5470000</v>
      </c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</row>
    <row r="234" spans="1:25" ht="15.75" customHeight="1" x14ac:dyDescent="0.2">
      <c r="A234" s="261" t="s">
        <v>670</v>
      </c>
      <c r="B234" s="305"/>
      <c r="C234" s="15"/>
      <c r="D234" s="15" t="s">
        <v>172</v>
      </c>
      <c r="E234" s="15" t="s">
        <v>173</v>
      </c>
      <c r="F234" s="15"/>
      <c r="G234" s="304"/>
      <c r="H234" s="163">
        <v>1770000</v>
      </c>
      <c r="I234" s="163">
        <v>0</v>
      </c>
      <c r="J234" s="163">
        <v>1770000</v>
      </c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</row>
    <row r="235" spans="1:25" ht="15.75" customHeight="1" x14ac:dyDescent="0.2">
      <c r="A235" s="261" t="s">
        <v>625</v>
      </c>
      <c r="B235" s="305"/>
      <c r="C235" s="15"/>
      <c r="D235" s="15" t="s">
        <v>191</v>
      </c>
      <c r="E235" s="15" t="s">
        <v>565</v>
      </c>
      <c r="F235" s="15"/>
      <c r="G235" s="304"/>
      <c r="H235" s="13">
        <v>3700000</v>
      </c>
      <c r="I235" s="13">
        <v>0</v>
      </c>
      <c r="J235" s="13">
        <v>3700000</v>
      </c>
      <c r="K235" s="97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</row>
    <row r="236" spans="1:25" ht="15.75" customHeight="1" x14ac:dyDescent="0.2">
      <c r="A236" s="261" t="s">
        <v>626</v>
      </c>
      <c r="B236" s="379" t="s">
        <v>497</v>
      </c>
      <c r="C236" s="289"/>
      <c r="D236" s="380" t="s">
        <v>498</v>
      </c>
      <c r="E236" s="289"/>
      <c r="F236" s="289"/>
      <c r="G236" s="374"/>
      <c r="H236" s="307">
        <f>H238+H237</f>
        <v>66000</v>
      </c>
      <c r="I236" s="307">
        <f>I238+I237</f>
        <v>0</v>
      </c>
      <c r="J236" s="307">
        <f>J238+J237</f>
        <v>66000</v>
      </c>
      <c r="K236" s="97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</row>
    <row r="237" spans="1:25" ht="15.75" customHeight="1" x14ac:dyDescent="0.2">
      <c r="A237" s="261" t="s">
        <v>671</v>
      </c>
      <c r="B237" s="379"/>
      <c r="C237" s="381" t="s">
        <v>553</v>
      </c>
      <c r="D237" s="380"/>
      <c r="E237" s="381" t="s">
        <v>554</v>
      </c>
      <c r="F237" s="289"/>
      <c r="G237" s="374"/>
      <c r="H237" s="163">
        <v>52000</v>
      </c>
      <c r="I237" s="163">
        <v>0</v>
      </c>
      <c r="J237" s="163">
        <v>52000</v>
      </c>
      <c r="K237" s="97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</row>
    <row r="238" spans="1:25" ht="15.75" customHeight="1" x14ac:dyDescent="0.2">
      <c r="A238" s="261" t="s">
        <v>627</v>
      </c>
      <c r="B238" s="43"/>
      <c r="C238" s="15" t="s">
        <v>501</v>
      </c>
      <c r="D238" s="16"/>
      <c r="E238" s="15" t="s">
        <v>500</v>
      </c>
      <c r="F238" s="214"/>
      <c r="G238" s="69"/>
      <c r="H238" s="23">
        <v>14000</v>
      </c>
      <c r="I238" s="23">
        <v>0</v>
      </c>
      <c r="J238" s="23">
        <v>14000</v>
      </c>
      <c r="K238" s="97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</row>
    <row r="239" spans="1:25" ht="15.75" customHeight="1" x14ac:dyDescent="0.2">
      <c r="A239" s="261" t="s">
        <v>416</v>
      </c>
      <c r="B239" s="42" t="s">
        <v>193</v>
      </c>
      <c r="C239" s="29"/>
      <c r="D239" s="29"/>
      <c r="E239" s="29"/>
      <c r="F239" s="29"/>
      <c r="G239" s="30"/>
      <c r="H239" s="363">
        <f>H240+H243</f>
        <v>3800000</v>
      </c>
      <c r="I239" s="363">
        <f>I240+I243</f>
        <v>0</v>
      </c>
      <c r="J239" s="363">
        <f>J240+J243</f>
        <v>3800000</v>
      </c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</row>
    <row r="240" spans="1:25" ht="15.75" customHeight="1" x14ac:dyDescent="0.2">
      <c r="A240" s="261" t="s">
        <v>417</v>
      </c>
      <c r="B240" s="223" t="s">
        <v>62</v>
      </c>
      <c r="C240" s="222"/>
      <c r="D240" s="28" t="s">
        <v>192</v>
      </c>
      <c r="E240" s="28"/>
      <c r="F240" s="28"/>
      <c r="G240" s="69"/>
      <c r="H240" s="25">
        <f>H241</f>
        <v>3500000</v>
      </c>
      <c r="I240" s="25">
        <f>I241</f>
        <v>0</v>
      </c>
      <c r="J240" s="25">
        <f>J241</f>
        <v>3500000</v>
      </c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</row>
    <row r="241" spans="1:25" ht="15.75" customHeight="1" x14ac:dyDescent="0.2">
      <c r="A241" s="261" t="s">
        <v>672</v>
      </c>
      <c r="B241" s="43"/>
      <c r="C241" s="17" t="s">
        <v>194</v>
      </c>
      <c r="D241" s="17"/>
      <c r="E241" s="17" t="s">
        <v>195</v>
      </c>
      <c r="F241" s="17"/>
      <c r="G241" s="69"/>
      <c r="H241" s="25">
        <f>SUM(H242:H242)</f>
        <v>3500000</v>
      </c>
      <c r="I241" s="25">
        <f>SUM(I242:I242)</f>
        <v>0</v>
      </c>
      <c r="J241" s="25">
        <f>SUM(J242:J242)</f>
        <v>3500000</v>
      </c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</row>
    <row r="242" spans="1:25" ht="15.75" customHeight="1" x14ac:dyDescent="0.2">
      <c r="A242" s="261" t="s">
        <v>418</v>
      </c>
      <c r="B242" s="43"/>
      <c r="C242" s="16"/>
      <c r="D242" s="16"/>
      <c r="E242" s="16"/>
      <c r="F242" s="15" t="s">
        <v>196</v>
      </c>
      <c r="G242" s="69"/>
      <c r="H242" s="23">
        <v>3500000</v>
      </c>
      <c r="I242" s="23">
        <v>0</v>
      </c>
      <c r="J242" s="23">
        <v>3500000</v>
      </c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</row>
    <row r="243" spans="1:25" ht="15.75" customHeight="1" x14ac:dyDescent="0.2">
      <c r="A243" s="261" t="s">
        <v>419</v>
      </c>
      <c r="B243" s="303" t="s">
        <v>64</v>
      </c>
      <c r="C243" s="272"/>
      <c r="D243" s="272" t="s">
        <v>65</v>
      </c>
      <c r="E243" s="272"/>
      <c r="F243" s="272"/>
      <c r="G243" s="304"/>
      <c r="H243" s="273">
        <f>H244</f>
        <v>300000</v>
      </c>
      <c r="I243" s="273">
        <f>I244</f>
        <v>0</v>
      </c>
      <c r="J243" s="273">
        <f>J244</f>
        <v>300000</v>
      </c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</row>
    <row r="244" spans="1:25" ht="15.75" customHeight="1" x14ac:dyDescent="0.2">
      <c r="A244" s="261" t="s">
        <v>420</v>
      </c>
      <c r="B244" s="305"/>
      <c r="C244" s="15"/>
      <c r="D244" s="271" t="s">
        <v>174</v>
      </c>
      <c r="E244" s="271" t="s">
        <v>175</v>
      </c>
      <c r="F244" s="271"/>
      <c r="G244" s="304"/>
      <c r="H244" s="329">
        <v>300000</v>
      </c>
      <c r="I244" s="329">
        <v>0</v>
      </c>
      <c r="J244" s="329">
        <v>300000</v>
      </c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</row>
    <row r="245" spans="1:25" ht="15.75" customHeight="1" x14ac:dyDescent="0.2">
      <c r="A245" s="261" t="s">
        <v>421</v>
      </c>
      <c r="B245" s="42" t="s">
        <v>56</v>
      </c>
      <c r="C245" s="29"/>
      <c r="D245" s="29" t="s">
        <v>127</v>
      </c>
      <c r="E245" s="29"/>
      <c r="F245" s="29"/>
      <c r="G245" s="330" t="s">
        <v>647</v>
      </c>
      <c r="H245" s="27">
        <f>H11+H54+H111+H204+H178</f>
        <v>29872600</v>
      </c>
      <c r="I245" s="27">
        <f>I11+I54+I111+I204+I178</f>
        <v>-2000000</v>
      </c>
      <c r="J245" s="27">
        <f>J11+J54+J111+J204+J178</f>
        <v>27872600</v>
      </c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</row>
    <row r="246" spans="1:25" ht="15.75" customHeight="1" x14ac:dyDescent="0.2">
      <c r="A246" s="261" t="s">
        <v>595</v>
      </c>
      <c r="B246" s="42" t="s">
        <v>58</v>
      </c>
      <c r="C246" s="29"/>
      <c r="D246" s="29" t="s">
        <v>137</v>
      </c>
      <c r="E246" s="251"/>
      <c r="F246" s="251"/>
      <c r="G246" s="30"/>
      <c r="H246" s="27">
        <f>H15+H58+H117+H209+H182</f>
        <v>5681000</v>
      </c>
      <c r="I246" s="27">
        <f>I15+I58+I117+I209+I182</f>
        <v>0</v>
      </c>
      <c r="J246" s="27">
        <f>J15+J58+J117+J209+J182</f>
        <v>5681000</v>
      </c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</row>
    <row r="247" spans="1:25" ht="15.75" customHeight="1" x14ac:dyDescent="0.2">
      <c r="A247" s="261" t="s">
        <v>422</v>
      </c>
      <c r="B247" s="42" t="s">
        <v>60</v>
      </c>
      <c r="C247" s="29"/>
      <c r="D247" s="29" t="s">
        <v>61</v>
      </c>
      <c r="E247" s="29"/>
      <c r="F247" s="29"/>
      <c r="G247" s="30"/>
      <c r="H247" s="27">
        <f>H18+H26+H35+H65+H89+H100+H120+H212+H60+H81+H185</f>
        <v>48424000</v>
      </c>
      <c r="I247" s="27">
        <f>I18+I26+I35+I65+I89+I100+I120+I212+I60+I81+I185</f>
        <v>-3995324</v>
      </c>
      <c r="J247" s="27">
        <f>J18+J26+J35+J65+J89+J100+J120+J212+J60+J81+J185</f>
        <v>44428676</v>
      </c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</row>
    <row r="248" spans="1:25" ht="15.75" customHeight="1" x14ac:dyDescent="0.2">
      <c r="A248" s="261" t="s">
        <v>423</v>
      </c>
      <c r="B248" s="42" t="s">
        <v>62</v>
      </c>
      <c r="C248" s="226"/>
      <c r="D248" s="29" t="s">
        <v>192</v>
      </c>
      <c r="E248" s="29"/>
      <c r="F248" s="29"/>
      <c r="G248" s="30"/>
      <c r="H248" s="27">
        <f>H241</f>
        <v>3500000</v>
      </c>
      <c r="I248" s="27">
        <f>I241</f>
        <v>0</v>
      </c>
      <c r="J248" s="27">
        <f>J241</f>
        <v>3500000</v>
      </c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</row>
    <row r="249" spans="1:25" ht="15.75" customHeight="1" x14ac:dyDescent="0.2">
      <c r="A249" s="261" t="s">
        <v>424</v>
      </c>
      <c r="B249" s="42" t="s">
        <v>64</v>
      </c>
      <c r="C249" s="29"/>
      <c r="D249" s="29" t="s">
        <v>65</v>
      </c>
      <c r="E249" s="29"/>
      <c r="F249" s="29"/>
      <c r="G249" s="252"/>
      <c r="H249" s="27">
        <f>H243+H142+H173+H160</f>
        <v>35109310</v>
      </c>
      <c r="I249" s="27">
        <f>I243+I142+I173+I160+I155</f>
        <v>21450218</v>
      </c>
      <c r="J249" s="27">
        <f>J243+J142+J173+J160+J155</f>
        <v>56559528</v>
      </c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</row>
    <row r="250" spans="1:25" ht="15.75" customHeight="1" x14ac:dyDescent="0.2">
      <c r="A250" s="261" t="s">
        <v>425</v>
      </c>
      <c r="B250" s="42" t="s">
        <v>67</v>
      </c>
      <c r="C250" s="29"/>
      <c r="D250" s="482" t="s">
        <v>68</v>
      </c>
      <c r="E250" s="493"/>
      <c r="F250" s="494"/>
      <c r="G250" s="30"/>
      <c r="H250" s="27">
        <f>H96+H75+H146+H166+H236</f>
        <v>28802285</v>
      </c>
      <c r="I250" s="27">
        <f>I96+I75+I146+I166+I236</f>
        <v>0</v>
      </c>
      <c r="J250" s="27">
        <f>J96+J75+J146+J166+J236</f>
        <v>28802285</v>
      </c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</row>
    <row r="251" spans="1:25" ht="15.75" customHeight="1" x14ac:dyDescent="0.2">
      <c r="A251" s="261" t="s">
        <v>426</v>
      </c>
      <c r="B251" s="42" t="s">
        <v>69</v>
      </c>
      <c r="C251" s="29"/>
      <c r="D251" s="482" t="s">
        <v>198</v>
      </c>
      <c r="E251" s="493"/>
      <c r="F251" s="494"/>
      <c r="G251" s="30"/>
      <c r="H251" s="27">
        <f>H151+H78+H50+H169</f>
        <v>38425190</v>
      </c>
      <c r="I251" s="27">
        <f>I151+I78+I50+I169</f>
        <v>0</v>
      </c>
      <c r="J251" s="27">
        <f>J151+J78+J50+J169</f>
        <v>38425190</v>
      </c>
      <c r="K251" s="97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</row>
    <row r="252" spans="1:25" ht="15.75" customHeight="1" x14ac:dyDescent="0.2">
      <c r="A252" s="261" t="s">
        <v>427</v>
      </c>
      <c r="B252" s="42" t="s">
        <v>71</v>
      </c>
      <c r="C252" s="29"/>
      <c r="D252" s="29" t="s">
        <v>72</v>
      </c>
      <c r="E252" s="29"/>
      <c r="F252" s="29"/>
      <c r="G252" s="252"/>
      <c r="H252" s="27">
        <v>0</v>
      </c>
      <c r="I252" s="27">
        <v>0</v>
      </c>
      <c r="J252" s="27">
        <v>0</v>
      </c>
      <c r="K252" s="97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</row>
    <row r="253" spans="1:25" ht="15.75" customHeight="1" x14ac:dyDescent="0.2">
      <c r="A253" s="261" t="s">
        <v>428</v>
      </c>
      <c r="B253" s="42" t="s">
        <v>74</v>
      </c>
      <c r="C253" s="29"/>
      <c r="D253" s="29" t="s">
        <v>73</v>
      </c>
      <c r="E253" s="29"/>
      <c r="F253" s="29"/>
      <c r="G253" s="30"/>
      <c r="H253" s="24">
        <f>H157</f>
        <v>2579203</v>
      </c>
      <c r="I253" s="24">
        <f>I157</f>
        <v>147360</v>
      </c>
      <c r="J253" s="24">
        <f>J157</f>
        <v>2726563</v>
      </c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</row>
    <row r="254" spans="1:25" ht="15.75" customHeight="1" x14ac:dyDescent="0.2">
      <c r="A254" s="261" t="s">
        <v>596</v>
      </c>
      <c r="B254" s="42" t="s">
        <v>210</v>
      </c>
      <c r="C254" s="29"/>
      <c r="D254" s="29"/>
      <c r="E254" s="29"/>
      <c r="F254" s="29"/>
      <c r="G254" s="30">
        <v>13</v>
      </c>
      <c r="H254" s="423">
        <f>H10+H25+H34+H53+H64+H88+H99+H110+H203+H239+H81+H172+H154+H165+H159+H176</f>
        <v>192393588</v>
      </c>
      <c r="I254" s="423">
        <f>I10+I25+I34+I53+I64+I88+I99+I110+I203+I239+I81+I172+I154+I165+I159+I176</f>
        <v>15602254</v>
      </c>
      <c r="J254" s="423">
        <f>J10+J25+J34+J53+J64+J88+J99+J110+J203+J239+J81+J172+J154+J165+J159+J176</f>
        <v>207995842</v>
      </c>
      <c r="K254" s="97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</row>
    <row r="255" spans="1:25" ht="15.75" customHeight="1" x14ac:dyDescent="0.2">
      <c r="A255" s="261" t="s">
        <v>597</v>
      </c>
      <c r="B255" s="43"/>
      <c r="C255" s="16"/>
      <c r="D255" s="16"/>
      <c r="E255" s="16"/>
      <c r="F255" s="16"/>
      <c r="G255" s="421"/>
      <c r="H255" s="46"/>
      <c r="I255" s="81"/>
      <c r="J255" s="46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</row>
    <row r="256" spans="1:25" ht="15.75" customHeight="1" x14ac:dyDescent="0.2">
      <c r="A256" s="261" t="s">
        <v>598</v>
      </c>
      <c r="B256" s="303" t="s">
        <v>612</v>
      </c>
      <c r="C256" s="17"/>
      <c r="D256" s="17"/>
      <c r="E256" s="17"/>
      <c r="F256" s="17"/>
      <c r="G256" s="421"/>
      <c r="H256" s="46"/>
      <c r="I256" s="46"/>
      <c r="J256" s="81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</row>
    <row r="257" spans="1:25" ht="15.75" customHeight="1" x14ac:dyDescent="0.2">
      <c r="A257" s="261" t="s">
        <v>599</v>
      </c>
      <c r="B257" s="40" t="s">
        <v>566</v>
      </c>
      <c r="C257" s="29"/>
      <c r="D257" s="29"/>
      <c r="E257" s="29"/>
      <c r="F257" s="29"/>
      <c r="G257" s="30">
        <v>3</v>
      </c>
      <c r="H257" s="408">
        <f>H258+H266</f>
        <v>14602000</v>
      </c>
      <c r="I257" s="408">
        <f>I258+I266</f>
        <v>0</v>
      </c>
      <c r="J257" s="408">
        <f>J258+J266</f>
        <v>14602000</v>
      </c>
      <c r="K257" s="97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</row>
    <row r="258" spans="1:25" ht="15.75" customHeight="1" x14ac:dyDescent="0.2">
      <c r="A258" s="261" t="s">
        <v>429</v>
      </c>
      <c r="B258" s="41" t="s">
        <v>56</v>
      </c>
      <c r="C258" s="17"/>
      <c r="D258" s="17" t="s">
        <v>127</v>
      </c>
      <c r="E258" s="17"/>
      <c r="F258" s="17"/>
      <c r="G258" s="69"/>
      <c r="H258" s="25">
        <f>H259</f>
        <v>12227000</v>
      </c>
      <c r="I258" s="25">
        <f>I259</f>
        <v>0</v>
      </c>
      <c r="J258" s="25">
        <f>J259</f>
        <v>12227000</v>
      </c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</row>
    <row r="259" spans="1:25" ht="15.75" customHeight="1" x14ac:dyDescent="0.2">
      <c r="A259" s="261" t="s">
        <v>430</v>
      </c>
      <c r="B259" s="43"/>
      <c r="C259" s="17" t="s">
        <v>128</v>
      </c>
      <c r="D259" s="17"/>
      <c r="E259" s="17" t="s">
        <v>129</v>
      </c>
      <c r="F259" s="17"/>
      <c r="G259" s="69"/>
      <c r="H259" s="25">
        <f>H260++H261+H263+H265+H262+H264</f>
        <v>12227000</v>
      </c>
      <c r="I259" s="25">
        <f>I260++I261+I263+I265+I262+I264</f>
        <v>0</v>
      </c>
      <c r="J259" s="25">
        <f>J260++J261+J263+J265+J262+J264</f>
        <v>12227000</v>
      </c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</row>
    <row r="260" spans="1:25" ht="15.75" customHeight="1" x14ac:dyDescent="0.2">
      <c r="A260" s="261" t="s">
        <v>431</v>
      </c>
      <c r="B260" s="126"/>
      <c r="C260" s="16"/>
      <c r="D260" s="16" t="s">
        <v>130</v>
      </c>
      <c r="E260" s="16" t="s">
        <v>131</v>
      </c>
      <c r="F260" s="16"/>
      <c r="G260" s="69"/>
      <c r="H260" s="23">
        <v>10850000</v>
      </c>
      <c r="I260" s="23">
        <v>0</v>
      </c>
      <c r="J260" s="23">
        <v>10850000</v>
      </c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</row>
    <row r="261" spans="1:25" ht="15.75" customHeight="1" x14ac:dyDescent="0.2">
      <c r="A261" s="261" t="s">
        <v>432</v>
      </c>
      <c r="B261" s="43"/>
      <c r="C261" s="16"/>
      <c r="D261" s="16" t="s">
        <v>132</v>
      </c>
      <c r="E261" s="15" t="s">
        <v>568</v>
      </c>
      <c r="F261" s="16"/>
      <c r="G261" s="69"/>
      <c r="H261" s="23">
        <v>453000</v>
      </c>
      <c r="I261" s="23">
        <v>0</v>
      </c>
      <c r="J261" s="23">
        <v>453000</v>
      </c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</row>
    <row r="262" spans="1:25" ht="15.75" customHeight="1" x14ac:dyDescent="0.2">
      <c r="A262" s="261" t="s">
        <v>433</v>
      </c>
      <c r="B262" s="43"/>
      <c r="C262" s="16"/>
      <c r="D262" s="222" t="s">
        <v>182</v>
      </c>
      <c r="E262" s="15" t="s">
        <v>183</v>
      </c>
      <c r="F262" s="16"/>
      <c r="G262" s="69"/>
      <c r="H262" s="23">
        <v>0</v>
      </c>
      <c r="I262" s="23">
        <v>0</v>
      </c>
      <c r="J262" s="23">
        <v>0</v>
      </c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</row>
    <row r="263" spans="1:25" ht="15.75" customHeight="1" x14ac:dyDescent="0.2">
      <c r="A263" s="261" t="s">
        <v>434</v>
      </c>
      <c r="B263" s="43"/>
      <c r="C263" s="16"/>
      <c r="D263" s="16" t="s">
        <v>207</v>
      </c>
      <c r="E263" s="16" t="s">
        <v>208</v>
      </c>
      <c r="F263" s="16"/>
      <c r="G263" s="69"/>
      <c r="H263" s="23">
        <v>112000</v>
      </c>
      <c r="I263" s="23">
        <v>0</v>
      </c>
      <c r="J263" s="23">
        <v>112000</v>
      </c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</row>
    <row r="264" spans="1:25" ht="15.75" customHeight="1" x14ac:dyDescent="0.2">
      <c r="A264" s="261" t="s">
        <v>435</v>
      </c>
      <c r="B264" s="43"/>
      <c r="C264" s="16"/>
      <c r="D264" s="16" t="s">
        <v>184</v>
      </c>
      <c r="E264" s="282" t="s">
        <v>494</v>
      </c>
      <c r="F264" s="290"/>
      <c r="G264" s="290"/>
      <c r="H264" s="291">
        <v>50000</v>
      </c>
      <c r="I264" s="291">
        <v>0</v>
      </c>
      <c r="J264" s="291">
        <v>50000</v>
      </c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</row>
    <row r="265" spans="1:25" ht="15.75" customHeight="1" x14ac:dyDescent="0.2">
      <c r="A265" s="261" t="s">
        <v>436</v>
      </c>
      <c r="B265" s="43"/>
      <c r="C265" s="16"/>
      <c r="D265" s="15" t="s">
        <v>495</v>
      </c>
      <c r="E265" s="222" t="s">
        <v>479</v>
      </c>
      <c r="F265" s="301"/>
      <c r="G265" s="288"/>
      <c r="H265" s="302">
        <v>762000</v>
      </c>
      <c r="I265" s="302">
        <v>0</v>
      </c>
      <c r="J265" s="302">
        <v>762000</v>
      </c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</row>
    <row r="266" spans="1:25" ht="15.75" customHeight="1" x14ac:dyDescent="0.2">
      <c r="A266" s="261" t="s">
        <v>437</v>
      </c>
      <c r="B266" s="41" t="s">
        <v>58</v>
      </c>
      <c r="C266" s="17"/>
      <c r="D266" s="17" t="s">
        <v>137</v>
      </c>
      <c r="E266" s="215"/>
      <c r="F266" s="215"/>
      <c r="G266" s="69"/>
      <c r="H266" s="25">
        <f>H267+H268</f>
        <v>2375000</v>
      </c>
      <c r="I266" s="25">
        <f>I267+I268</f>
        <v>0</v>
      </c>
      <c r="J266" s="25">
        <f>J267+J268</f>
        <v>2375000</v>
      </c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</row>
    <row r="267" spans="1:25" ht="15.75" customHeight="1" x14ac:dyDescent="0.2">
      <c r="A267" s="261" t="s">
        <v>438</v>
      </c>
      <c r="B267" s="43"/>
      <c r="C267" s="16"/>
      <c r="D267" s="16"/>
      <c r="E267" s="214" t="s">
        <v>138</v>
      </c>
      <c r="F267" s="16"/>
      <c r="G267" s="69"/>
      <c r="H267" s="23">
        <v>2300000</v>
      </c>
      <c r="I267" s="23">
        <v>0</v>
      </c>
      <c r="J267" s="23">
        <v>2300000</v>
      </c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</row>
    <row r="268" spans="1:25" ht="15.75" customHeight="1" x14ac:dyDescent="0.2">
      <c r="A268" s="261" t="s">
        <v>439</v>
      </c>
      <c r="B268" s="43"/>
      <c r="C268" s="16"/>
      <c r="D268" s="16"/>
      <c r="E268" s="214" t="s">
        <v>139</v>
      </c>
      <c r="F268" s="16"/>
      <c r="G268" s="69"/>
      <c r="H268" s="23">
        <v>75000</v>
      </c>
      <c r="I268" s="23">
        <v>0</v>
      </c>
      <c r="J268" s="23">
        <v>75000</v>
      </c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</row>
    <row r="269" spans="1:25" ht="15.75" customHeight="1" x14ac:dyDescent="0.2">
      <c r="A269" s="261" t="s">
        <v>600</v>
      </c>
      <c r="B269" s="334" t="s">
        <v>567</v>
      </c>
      <c r="C269" s="263"/>
      <c r="D269" s="263"/>
      <c r="E269" s="335"/>
      <c r="F269" s="263"/>
      <c r="G269" s="336"/>
      <c r="H269" s="339">
        <f>H270+H295</f>
        <v>6194000</v>
      </c>
      <c r="I269" s="339">
        <f>I270+I295</f>
        <v>0</v>
      </c>
      <c r="J269" s="339">
        <f>J270+J295</f>
        <v>6194000</v>
      </c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</row>
    <row r="270" spans="1:25" ht="15.75" customHeight="1" x14ac:dyDescent="0.2">
      <c r="A270" s="261" t="s">
        <v>440</v>
      </c>
      <c r="B270" s="223" t="s">
        <v>60</v>
      </c>
      <c r="C270" s="28"/>
      <c r="D270" s="28" t="s">
        <v>61</v>
      </c>
      <c r="E270" s="28"/>
      <c r="F270" s="28"/>
      <c r="G270" s="224"/>
      <c r="H270" s="31">
        <f>H271+H274+H278+H289+H292</f>
        <v>5625000</v>
      </c>
      <c r="I270" s="31">
        <f>I271+I274+I278+I289+I292</f>
        <v>0</v>
      </c>
      <c r="J270" s="31">
        <f>J271+J274+J278+J289+J292</f>
        <v>5625000</v>
      </c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</row>
    <row r="271" spans="1:25" ht="15.75" customHeight="1" x14ac:dyDescent="0.25">
      <c r="A271" s="261" t="s">
        <v>484</v>
      </c>
      <c r="B271" s="216"/>
      <c r="C271" s="17" t="s">
        <v>140</v>
      </c>
      <c r="D271" s="214"/>
      <c r="E271" s="17" t="s">
        <v>141</v>
      </c>
      <c r="F271" s="250"/>
      <c r="G271" s="219"/>
      <c r="H271" s="25">
        <f>H272+H273</f>
        <v>775000</v>
      </c>
      <c r="I271" s="25">
        <f>I272+I273</f>
        <v>0</v>
      </c>
      <c r="J271" s="25">
        <f>J272+J273</f>
        <v>775000</v>
      </c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</row>
    <row r="272" spans="1:25" ht="15.75" customHeight="1" x14ac:dyDescent="0.25">
      <c r="A272" s="261" t="s">
        <v>441</v>
      </c>
      <c r="B272" s="216"/>
      <c r="C272" s="17"/>
      <c r="D272" s="16" t="s">
        <v>142</v>
      </c>
      <c r="E272" s="16" t="s">
        <v>143</v>
      </c>
      <c r="F272" s="16"/>
      <c r="G272" s="219"/>
      <c r="H272" s="307">
        <v>210000</v>
      </c>
      <c r="I272" s="307">
        <v>0</v>
      </c>
      <c r="J272" s="307">
        <v>210000</v>
      </c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</row>
    <row r="273" spans="1:25" ht="15.75" customHeight="1" x14ac:dyDescent="0.2">
      <c r="A273" s="261" t="s">
        <v>442</v>
      </c>
      <c r="B273" s="43"/>
      <c r="C273" s="16"/>
      <c r="D273" s="16" t="s">
        <v>144</v>
      </c>
      <c r="E273" s="16" t="s">
        <v>145</v>
      </c>
      <c r="F273" s="16"/>
      <c r="G273" s="69"/>
      <c r="H273" s="307">
        <v>565000</v>
      </c>
      <c r="I273" s="307">
        <v>0</v>
      </c>
      <c r="J273" s="307">
        <v>565000</v>
      </c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</row>
    <row r="274" spans="1:25" ht="15.75" customHeight="1" x14ac:dyDescent="0.25">
      <c r="A274" s="261" t="s">
        <v>601</v>
      </c>
      <c r="B274" s="216"/>
      <c r="C274" s="17" t="s">
        <v>147</v>
      </c>
      <c r="D274" s="214"/>
      <c r="E274" s="17" t="s">
        <v>148</v>
      </c>
      <c r="F274" s="214"/>
      <c r="G274" s="219"/>
      <c r="H274" s="25">
        <f>H276+H277</f>
        <v>200000</v>
      </c>
      <c r="I274" s="25">
        <f>I276+I277</f>
        <v>0</v>
      </c>
      <c r="J274" s="25">
        <f>J276+J277</f>
        <v>200000</v>
      </c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</row>
    <row r="275" spans="1:25" ht="15.75" customHeight="1" x14ac:dyDescent="0.2">
      <c r="A275" s="261" t="s">
        <v>443</v>
      </c>
      <c r="B275" s="43"/>
      <c r="C275" s="16"/>
      <c r="D275" s="16" t="s">
        <v>150</v>
      </c>
      <c r="E275" s="16" t="s">
        <v>151</v>
      </c>
      <c r="F275" s="16"/>
      <c r="G275" s="69"/>
      <c r="H275" s="23">
        <f>H276+H277</f>
        <v>200000</v>
      </c>
      <c r="I275" s="23">
        <f>I276+I277</f>
        <v>0</v>
      </c>
      <c r="J275" s="23">
        <f>J276+J277</f>
        <v>200000</v>
      </c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</row>
    <row r="276" spans="1:25" ht="15.75" customHeight="1" x14ac:dyDescent="0.25">
      <c r="A276" s="261" t="s">
        <v>444</v>
      </c>
      <c r="B276" s="43"/>
      <c r="C276" s="16"/>
      <c r="D276" s="16"/>
      <c r="E276" s="16"/>
      <c r="F276" s="214" t="s">
        <v>152</v>
      </c>
      <c r="G276" s="219"/>
      <c r="H276" s="23">
        <v>100000</v>
      </c>
      <c r="I276" s="23">
        <v>0</v>
      </c>
      <c r="J276" s="23">
        <v>100000</v>
      </c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</row>
    <row r="277" spans="1:25" ht="15.75" customHeight="1" x14ac:dyDescent="0.25">
      <c r="A277" s="261" t="s">
        <v>485</v>
      </c>
      <c r="B277" s="43"/>
      <c r="C277" s="16"/>
      <c r="D277" s="16"/>
      <c r="E277" s="16"/>
      <c r="F277" s="214" t="s">
        <v>149</v>
      </c>
      <c r="G277" s="219"/>
      <c r="H277" s="23">
        <v>100000</v>
      </c>
      <c r="I277" s="23">
        <v>0</v>
      </c>
      <c r="J277" s="23">
        <v>100000</v>
      </c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</row>
    <row r="278" spans="1:25" ht="15.75" customHeight="1" x14ac:dyDescent="0.25">
      <c r="A278" s="261" t="s">
        <v>445</v>
      </c>
      <c r="B278" s="216"/>
      <c r="C278" s="17" t="s">
        <v>153</v>
      </c>
      <c r="D278" s="214"/>
      <c r="E278" s="17" t="s">
        <v>154</v>
      </c>
      <c r="F278" s="214"/>
      <c r="G278" s="219"/>
      <c r="H278" s="25">
        <f>H279+H283+H285+H284</f>
        <v>3470000</v>
      </c>
      <c r="I278" s="25">
        <f>I279+I283+I285+I284</f>
        <v>0</v>
      </c>
      <c r="J278" s="25">
        <f>J279+J283+J285+J284</f>
        <v>3470000</v>
      </c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</row>
    <row r="279" spans="1:25" ht="15.75" customHeight="1" x14ac:dyDescent="0.2">
      <c r="A279" s="261" t="s">
        <v>446</v>
      </c>
      <c r="B279" s="43"/>
      <c r="C279" s="16"/>
      <c r="D279" s="16" t="s">
        <v>155</v>
      </c>
      <c r="E279" s="16" t="s">
        <v>156</v>
      </c>
      <c r="F279" s="16"/>
      <c r="G279" s="69"/>
      <c r="H279" s="23">
        <f>SUM(H280:H282)</f>
        <v>1050000</v>
      </c>
      <c r="I279" s="23">
        <f>SUM(I280:I282)</f>
        <v>0</v>
      </c>
      <c r="J279" s="23">
        <f>SUM(J280:J282)</f>
        <v>1050000</v>
      </c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</row>
    <row r="280" spans="1:25" ht="15.75" customHeight="1" x14ac:dyDescent="0.25">
      <c r="A280" s="261" t="s">
        <v>447</v>
      </c>
      <c r="B280" s="43"/>
      <c r="C280" s="16"/>
      <c r="D280" s="16"/>
      <c r="E280" s="16"/>
      <c r="F280" s="214" t="s">
        <v>157</v>
      </c>
      <c r="G280" s="219"/>
      <c r="H280" s="23">
        <v>250000</v>
      </c>
      <c r="I280" s="23">
        <v>0</v>
      </c>
      <c r="J280" s="23">
        <v>250000</v>
      </c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</row>
    <row r="281" spans="1:25" ht="15.75" customHeight="1" x14ac:dyDescent="0.25">
      <c r="A281" s="261" t="s">
        <v>448</v>
      </c>
      <c r="B281" s="43"/>
      <c r="C281" s="16"/>
      <c r="D281" s="16"/>
      <c r="E281" s="16"/>
      <c r="F281" s="214" t="s">
        <v>158</v>
      </c>
      <c r="G281" s="219"/>
      <c r="H281" s="23">
        <v>550000</v>
      </c>
      <c r="I281" s="23">
        <v>0</v>
      </c>
      <c r="J281" s="23">
        <v>550000</v>
      </c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</row>
    <row r="282" spans="1:25" ht="15.75" customHeight="1" x14ac:dyDescent="0.25">
      <c r="A282" s="261" t="s">
        <v>449</v>
      </c>
      <c r="B282" s="43"/>
      <c r="C282" s="16"/>
      <c r="D282" s="16"/>
      <c r="E282" s="16"/>
      <c r="F282" s="214" t="s">
        <v>159</v>
      </c>
      <c r="G282" s="219"/>
      <c r="H282" s="23">
        <v>250000</v>
      </c>
      <c r="I282" s="23">
        <v>0</v>
      </c>
      <c r="J282" s="23">
        <v>250000</v>
      </c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</row>
    <row r="283" spans="1:25" ht="17.25" customHeight="1" x14ac:dyDescent="0.2">
      <c r="A283" s="261" t="s">
        <v>450</v>
      </c>
      <c r="B283" s="43"/>
      <c r="C283" s="16"/>
      <c r="D283" s="16" t="s">
        <v>160</v>
      </c>
      <c r="E283" s="485" t="s">
        <v>161</v>
      </c>
      <c r="F283" s="490"/>
      <c r="G283" s="69"/>
      <c r="H283" s="23">
        <v>350000</v>
      </c>
      <c r="I283" s="23">
        <v>0</v>
      </c>
      <c r="J283" s="23">
        <v>350000</v>
      </c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</row>
    <row r="284" spans="1:25" ht="17.25" customHeight="1" x14ac:dyDescent="0.2">
      <c r="A284" s="261" t="s">
        <v>451</v>
      </c>
      <c r="B284" s="43"/>
      <c r="C284" s="16"/>
      <c r="D284" s="15" t="s">
        <v>617</v>
      </c>
      <c r="E284" s="485" t="s">
        <v>618</v>
      </c>
      <c r="F284" s="490"/>
      <c r="G284" s="69"/>
      <c r="H284" s="23">
        <v>1300000</v>
      </c>
      <c r="I284" s="23">
        <v>0</v>
      </c>
      <c r="J284" s="23">
        <v>1300000</v>
      </c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</row>
    <row r="285" spans="1:25" ht="15.75" customHeight="1" x14ac:dyDescent="0.2">
      <c r="A285" s="261" t="s">
        <v>452</v>
      </c>
      <c r="B285" s="43"/>
      <c r="C285" s="16"/>
      <c r="D285" s="16" t="s">
        <v>162</v>
      </c>
      <c r="E285" s="15" t="s">
        <v>163</v>
      </c>
      <c r="F285" s="222"/>
      <c r="G285" s="69"/>
      <c r="H285" s="23">
        <f>H286+H287+H288</f>
        <v>770000</v>
      </c>
      <c r="I285" s="23">
        <f>I286+I287+I288</f>
        <v>0</v>
      </c>
      <c r="J285" s="23">
        <f>J286+J287+J288</f>
        <v>770000</v>
      </c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</row>
    <row r="286" spans="1:25" ht="15.75" customHeight="1" x14ac:dyDescent="0.2">
      <c r="A286" s="261" t="s">
        <v>453</v>
      </c>
      <c r="B286" s="43"/>
      <c r="C286" s="16"/>
      <c r="D286" s="16"/>
      <c r="E286" s="16"/>
      <c r="F286" s="16" t="s">
        <v>204</v>
      </c>
      <c r="G286" s="69"/>
      <c r="H286" s="23">
        <v>100000</v>
      </c>
      <c r="I286" s="23">
        <v>0</v>
      </c>
      <c r="J286" s="23">
        <v>100000</v>
      </c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</row>
    <row r="287" spans="1:25" ht="18" customHeight="1" x14ac:dyDescent="0.25">
      <c r="A287" s="261" t="s">
        <v>454</v>
      </c>
      <c r="B287" s="43"/>
      <c r="C287" s="16"/>
      <c r="D287" s="16"/>
      <c r="E287" s="16"/>
      <c r="F287" s="294" t="s">
        <v>164</v>
      </c>
      <c r="G287" s="219"/>
      <c r="H287" s="23">
        <v>520000</v>
      </c>
      <c r="I287" s="23">
        <v>0</v>
      </c>
      <c r="J287" s="23">
        <v>520000</v>
      </c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</row>
    <row r="288" spans="1:25" ht="15.75" customHeight="1" x14ac:dyDescent="0.25">
      <c r="A288" s="261" t="s">
        <v>455</v>
      </c>
      <c r="B288" s="43"/>
      <c r="C288" s="16"/>
      <c r="D288" s="16"/>
      <c r="E288" s="16"/>
      <c r="F288" s="214" t="s">
        <v>504</v>
      </c>
      <c r="G288" s="219"/>
      <c r="H288" s="23">
        <v>150000</v>
      </c>
      <c r="I288" s="23">
        <v>0</v>
      </c>
      <c r="J288" s="23">
        <v>150000</v>
      </c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</row>
    <row r="289" spans="1:25" ht="15.75" customHeight="1" x14ac:dyDescent="0.25">
      <c r="A289" s="261" t="s">
        <v>628</v>
      </c>
      <c r="B289" s="43"/>
      <c r="C289" s="17" t="s">
        <v>165</v>
      </c>
      <c r="D289" s="26"/>
      <c r="E289" s="217" t="s">
        <v>166</v>
      </c>
      <c r="F289" s="26"/>
      <c r="G289" s="219"/>
      <c r="H289" s="25">
        <f>H291</f>
        <v>5000</v>
      </c>
      <c r="I289" s="25">
        <f>I291</f>
        <v>0</v>
      </c>
      <c r="J289" s="25">
        <f>J291</f>
        <v>5000</v>
      </c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</row>
    <row r="290" spans="1:25" ht="15.75" customHeight="1" x14ac:dyDescent="0.25">
      <c r="A290" s="261" t="s">
        <v>456</v>
      </c>
      <c r="B290" s="43"/>
      <c r="C290" s="16"/>
      <c r="D290" s="16" t="s">
        <v>167</v>
      </c>
      <c r="E290" s="16" t="s">
        <v>168</v>
      </c>
      <c r="F290" s="16"/>
      <c r="G290" s="219"/>
      <c r="H290" s="23"/>
      <c r="I290" s="23"/>
      <c r="J290" s="23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</row>
    <row r="291" spans="1:25" ht="17.25" customHeight="1" x14ac:dyDescent="0.25">
      <c r="A291" s="261" t="s">
        <v>486</v>
      </c>
      <c r="B291" s="43"/>
      <c r="C291" s="16"/>
      <c r="D291" s="16"/>
      <c r="E291" s="16"/>
      <c r="F291" s="294" t="s">
        <v>569</v>
      </c>
      <c r="G291" s="219"/>
      <c r="H291" s="23">
        <v>5000</v>
      </c>
      <c r="I291" s="23">
        <v>0</v>
      </c>
      <c r="J291" s="23">
        <v>5000</v>
      </c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</row>
    <row r="292" spans="1:25" ht="15.75" customHeight="1" x14ac:dyDescent="0.25">
      <c r="A292" s="261" t="s">
        <v>457</v>
      </c>
      <c r="B292" s="41"/>
      <c r="C292" s="17" t="s">
        <v>170</v>
      </c>
      <c r="D292" s="26"/>
      <c r="E292" s="217" t="s">
        <v>171</v>
      </c>
      <c r="F292" s="26"/>
      <c r="G292" s="245"/>
      <c r="H292" s="25">
        <f>H294+H293</f>
        <v>1175000</v>
      </c>
      <c r="I292" s="25">
        <f>I294+I293</f>
        <v>0</v>
      </c>
      <c r="J292" s="25">
        <f>J294+J293</f>
        <v>1175000</v>
      </c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</row>
    <row r="293" spans="1:25" ht="15.75" customHeight="1" x14ac:dyDescent="0.25">
      <c r="A293" s="261" t="s">
        <v>458</v>
      </c>
      <c r="B293" s="41"/>
      <c r="C293" s="17"/>
      <c r="D293" s="15" t="s">
        <v>191</v>
      </c>
      <c r="E293" s="15" t="s">
        <v>565</v>
      </c>
      <c r="F293" s="26"/>
      <c r="G293" s="245"/>
      <c r="H293" s="13">
        <v>230000</v>
      </c>
      <c r="I293" s="13">
        <v>0</v>
      </c>
      <c r="J293" s="13">
        <v>230000</v>
      </c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</row>
    <row r="294" spans="1:25" ht="15.75" customHeight="1" x14ac:dyDescent="0.2">
      <c r="A294" s="261" t="s">
        <v>602</v>
      </c>
      <c r="B294" s="375"/>
      <c r="C294" s="376"/>
      <c r="D294" s="376" t="s">
        <v>172</v>
      </c>
      <c r="E294" s="376" t="s">
        <v>173</v>
      </c>
      <c r="F294" s="376"/>
      <c r="G294" s="69"/>
      <c r="H294" s="23">
        <v>945000</v>
      </c>
      <c r="I294" s="23">
        <v>0</v>
      </c>
      <c r="J294" s="23">
        <v>945000</v>
      </c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</row>
    <row r="295" spans="1:25" ht="15.75" customHeight="1" x14ac:dyDescent="0.2">
      <c r="A295" s="261" t="s">
        <v>459</v>
      </c>
      <c r="B295" s="379" t="s">
        <v>497</v>
      </c>
      <c r="C295" s="289"/>
      <c r="D295" s="380" t="s">
        <v>498</v>
      </c>
      <c r="E295" s="289"/>
      <c r="F295" s="289"/>
      <c r="G295" s="374"/>
      <c r="H295" s="307">
        <f>H297+H298+H296</f>
        <v>569000</v>
      </c>
      <c r="I295" s="307">
        <f>I297+I298+I296</f>
        <v>0</v>
      </c>
      <c r="J295" s="307">
        <f>J297+J298+J296</f>
        <v>569000</v>
      </c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</row>
    <row r="296" spans="1:25" ht="15.75" customHeight="1" x14ac:dyDescent="0.2">
      <c r="A296" s="261" t="s">
        <v>460</v>
      </c>
      <c r="B296" s="379"/>
      <c r="C296" s="381" t="s">
        <v>553</v>
      </c>
      <c r="D296" s="380"/>
      <c r="E296" s="381" t="s">
        <v>554</v>
      </c>
      <c r="F296" s="289"/>
      <c r="G296" s="374"/>
      <c r="H296" s="163">
        <v>213000</v>
      </c>
      <c r="I296" s="163">
        <v>0</v>
      </c>
      <c r="J296" s="163">
        <v>213000</v>
      </c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</row>
    <row r="297" spans="1:25" ht="15.75" customHeight="1" x14ac:dyDescent="0.2">
      <c r="A297" s="261" t="s">
        <v>520</v>
      </c>
      <c r="B297" s="377"/>
      <c r="C297" s="287" t="s">
        <v>499</v>
      </c>
      <c r="D297" s="378"/>
      <c r="E297" s="287" t="s">
        <v>552</v>
      </c>
      <c r="F297" s="378"/>
      <c r="G297" s="69"/>
      <c r="H297" s="23">
        <v>235000</v>
      </c>
      <c r="I297" s="23">
        <v>0</v>
      </c>
      <c r="J297" s="23">
        <v>235000</v>
      </c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</row>
    <row r="298" spans="1:25" ht="15.75" customHeight="1" x14ac:dyDescent="0.2">
      <c r="A298" s="261" t="s">
        <v>521</v>
      </c>
      <c r="B298" s="43"/>
      <c r="C298" s="15" t="s">
        <v>501</v>
      </c>
      <c r="D298" s="16"/>
      <c r="E298" s="15" t="s">
        <v>500</v>
      </c>
      <c r="F298" s="214"/>
      <c r="G298" s="69"/>
      <c r="H298" s="23">
        <v>121000</v>
      </c>
      <c r="I298" s="23">
        <v>0</v>
      </c>
      <c r="J298" s="23">
        <v>121000</v>
      </c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</row>
    <row r="299" spans="1:25" ht="15.75" customHeight="1" x14ac:dyDescent="0.2">
      <c r="A299" s="261" t="s">
        <v>522</v>
      </c>
      <c r="B299" s="42" t="s">
        <v>211</v>
      </c>
      <c r="C299" s="29"/>
      <c r="D299" s="29"/>
      <c r="E299" s="29"/>
      <c r="F299" s="29"/>
      <c r="G299" s="30">
        <v>1</v>
      </c>
      <c r="H299" s="27">
        <f>H300+H309+H306</f>
        <v>6190000</v>
      </c>
      <c r="I299" s="27">
        <f>I300+I309+I306</f>
        <v>45825</v>
      </c>
      <c r="J299" s="27">
        <f>J300+J309+J306</f>
        <v>6235825</v>
      </c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</row>
    <row r="300" spans="1:25" ht="15.75" customHeight="1" x14ac:dyDescent="0.2">
      <c r="A300" s="261" t="s">
        <v>523</v>
      </c>
      <c r="B300" s="303" t="s">
        <v>56</v>
      </c>
      <c r="C300" s="272"/>
      <c r="D300" s="272" t="s">
        <v>127</v>
      </c>
      <c r="E300" s="272"/>
      <c r="F300" s="272"/>
      <c r="G300" s="304"/>
      <c r="H300" s="12">
        <f>H301</f>
        <v>2072000</v>
      </c>
      <c r="I300" s="12">
        <f>I301</f>
        <v>45825</v>
      </c>
      <c r="J300" s="12">
        <f>J301</f>
        <v>2117825</v>
      </c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</row>
    <row r="301" spans="1:25" ht="15.75" customHeight="1" x14ac:dyDescent="0.2">
      <c r="A301" s="261" t="s">
        <v>524</v>
      </c>
      <c r="B301" s="305"/>
      <c r="C301" s="272" t="s">
        <v>128</v>
      </c>
      <c r="D301" s="272"/>
      <c r="E301" s="272" t="s">
        <v>129</v>
      </c>
      <c r="F301" s="272"/>
      <c r="G301" s="304"/>
      <c r="H301" s="12">
        <f>H302+H304+H303+H305</f>
        <v>2072000</v>
      </c>
      <c r="I301" s="12">
        <f>I302+I304+I303+I305</f>
        <v>45825</v>
      </c>
      <c r="J301" s="12">
        <f>J302+J304+J303+J305</f>
        <v>2117825</v>
      </c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</row>
    <row r="302" spans="1:25" ht="15.75" customHeight="1" x14ac:dyDescent="0.2">
      <c r="A302" s="261" t="s">
        <v>525</v>
      </c>
      <c r="B302" s="37"/>
      <c r="C302" s="15"/>
      <c r="D302" s="15" t="s">
        <v>130</v>
      </c>
      <c r="E302" s="15" t="s">
        <v>131</v>
      </c>
      <c r="F302" s="15"/>
      <c r="G302" s="304"/>
      <c r="H302" s="13">
        <v>1921000</v>
      </c>
      <c r="I302" s="13">
        <v>0</v>
      </c>
      <c r="J302" s="13">
        <v>1921000</v>
      </c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</row>
    <row r="303" spans="1:25" ht="15.75" customHeight="1" x14ac:dyDescent="0.2">
      <c r="A303" s="261" t="s">
        <v>526</v>
      </c>
      <c r="B303" s="37"/>
      <c r="C303" s="15"/>
      <c r="D303" s="271" t="s">
        <v>182</v>
      </c>
      <c r="E303" s="15" t="s">
        <v>183</v>
      </c>
      <c r="F303" s="15"/>
      <c r="G303" s="304"/>
      <c r="H303" s="13">
        <v>0</v>
      </c>
      <c r="I303" s="13">
        <v>0</v>
      </c>
      <c r="J303" s="13">
        <v>0</v>
      </c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</row>
    <row r="304" spans="1:25" ht="15.75" customHeight="1" x14ac:dyDescent="0.2">
      <c r="A304" s="261" t="s">
        <v>527</v>
      </c>
      <c r="B304" s="305"/>
      <c r="C304" s="15"/>
      <c r="D304" s="15" t="s">
        <v>132</v>
      </c>
      <c r="E304" s="15" t="s">
        <v>505</v>
      </c>
      <c r="F304" s="15"/>
      <c r="G304" s="304"/>
      <c r="H304" s="13">
        <v>151000</v>
      </c>
      <c r="I304" s="13">
        <v>0</v>
      </c>
      <c r="J304" s="13">
        <v>151000</v>
      </c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</row>
    <row r="305" spans="1:25" ht="15.75" customHeight="1" x14ac:dyDescent="0.2">
      <c r="A305" s="261"/>
      <c r="B305" s="305"/>
      <c r="C305" s="15"/>
      <c r="D305" s="16" t="s">
        <v>184</v>
      </c>
      <c r="E305" s="282" t="s">
        <v>708</v>
      </c>
      <c r="F305" s="290"/>
      <c r="G305" s="304"/>
      <c r="H305" s="13">
        <v>0</v>
      </c>
      <c r="I305" s="13">
        <v>45825</v>
      </c>
      <c r="J305" s="13">
        <v>45825</v>
      </c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</row>
    <row r="306" spans="1:25" ht="15.75" customHeight="1" x14ac:dyDescent="0.2">
      <c r="A306" s="261" t="s">
        <v>487</v>
      </c>
      <c r="B306" s="303" t="s">
        <v>58</v>
      </c>
      <c r="C306" s="272"/>
      <c r="D306" s="272" t="s">
        <v>137</v>
      </c>
      <c r="E306" s="306"/>
      <c r="F306" s="306"/>
      <c r="G306" s="304"/>
      <c r="H306" s="12">
        <f>H307+H308</f>
        <v>435000</v>
      </c>
      <c r="I306" s="12">
        <f>I307+I308</f>
        <v>0</v>
      </c>
      <c r="J306" s="12">
        <f>J307+J308</f>
        <v>435000</v>
      </c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</row>
    <row r="307" spans="1:25" ht="15.75" customHeight="1" x14ac:dyDescent="0.2">
      <c r="A307" s="261" t="s">
        <v>488</v>
      </c>
      <c r="B307" s="305"/>
      <c r="C307" s="15"/>
      <c r="D307" s="15"/>
      <c r="E307" s="214" t="s">
        <v>138</v>
      </c>
      <c r="F307" s="15"/>
      <c r="G307" s="304"/>
      <c r="H307" s="13">
        <v>410000</v>
      </c>
      <c r="I307" s="13">
        <v>0</v>
      </c>
      <c r="J307" s="13">
        <v>410000</v>
      </c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</row>
    <row r="308" spans="1:25" ht="15.75" customHeight="1" x14ac:dyDescent="0.2">
      <c r="A308" s="261" t="s">
        <v>489</v>
      </c>
      <c r="B308" s="305"/>
      <c r="C308" s="15"/>
      <c r="D308" s="15"/>
      <c r="E308" s="214" t="s">
        <v>139</v>
      </c>
      <c r="F308" s="15"/>
      <c r="G308" s="304"/>
      <c r="H308" s="13">
        <v>25000</v>
      </c>
      <c r="I308" s="13">
        <v>0</v>
      </c>
      <c r="J308" s="13">
        <v>25000</v>
      </c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</row>
    <row r="309" spans="1:25" ht="15.75" customHeight="1" x14ac:dyDescent="0.2">
      <c r="A309" s="261" t="s">
        <v>490</v>
      </c>
      <c r="B309" s="41" t="s">
        <v>60</v>
      </c>
      <c r="C309" s="17"/>
      <c r="D309" s="17" t="s">
        <v>61</v>
      </c>
      <c r="E309" s="17"/>
      <c r="F309" s="17"/>
      <c r="G309" s="69"/>
      <c r="H309" s="25">
        <f>H310+H313</f>
        <v>3683000</v>
      </c>
      <c r="I309" s="25">
        <f>I310+I313</f>
        <v>0</v>
      </c>
      <c r="J309" s="25">
        <f>J310+J313</f>
        <v>3683000</v>
      </c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</row>
    <row r="310" spans="1:25" ht="15.75" customHeight="1" x14ac:dyDescent="0.25">
      <c r="A310" s="261" t="s">
        <v>491</v>
      </c>
      <c r="B310" s="41"/>
      <c r="C310" s="17" t="s">
        <v>153</v>
      </c>
      <c r="D310" s="26"/>
      <c r="E310" s="217" t="s">
        <v>154</v>
      </c>
      <c r="F310" s="26"/>
      <c r="G310" s="245"/>
      <c r="H310" s="25">
        <f>H312+H311</f>
        <v>2908000</v>
      </c>
      <c r="I310" s="25">
        <f>I312+I311</f>
        <v>0</v>
      </c>
      <c r="J310" s="25">
        <f>J312+J311</f>
        <v>2908000</v>
      </c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</row>
    <row r="311" spans="1:25" ht="15.75" customHeight="1" x14ac:dyDescent="0.2">
      <c r="A311" s="261" t="s">
        <v>492</v>
      </c>
      <c r="B311" s="41"/>
      <c r="C311" s="17"/>
      <c r="D311" s="15" t="s">
        <v>144</v>
      </c>
      <c r="E311" s="15" t="s">
        <v>145</v>
      </c>
      <c r="F311" s="15"/>
      <c r="G311" s="245"/>
      <c r="H311" s="13">
        <v>48000</v>
      </c>
      <c r="I311" s="13">
        <v>0</v>
      </c>
      <c r="J311" s="13">
        <v>48000</v>
      </c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</row>
    <row r="312" spans="1:25" ht="15.75" customHeight="1" x14ac:dyDescent="0.2">
      <c r="A312" s="261" t="s">
        <v>461</v>
      </c>
      <c r="B312" s="41"/>
      <c r="C312" s="17"/>
      <c r="D312" s="16" t="s">
        <v>212</v>
      </c>
      <c r="E312" s="16" t="s">
        <v>213</v>
      </c>
      <c r="F312" s="17"/>
      <c r="G312" s="69"/>
      <c r="H312" s="23">
        <v>2860000</v>
      </c>
      <c r="I312" s="23">
        <v>0</v>
      </c>
      <c r="J312" s="23">
        <v>2860000</v>
      </c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</row>
    <row r="313" spans="1:25" ht="15.75" customHeight="1" x14ac:dyDescent="0.25">
      <c r="A313" s="261" t="s">
        <v>462</v>
      </c>
      <c r="B313" s="216"/>
      <c r="C313" s="17" t="s">
        <v>170</v>
      </c>
      <c r="D313" s="26"/>
      <c r="E313" s="217" t="s">
        <v>171</v>
      </c>
      <c r="F313" s="26"/>
      <c r="G313" s="245"/>
      <c r="H313" s="25">
        <f>H314</f>
        <v>775000</v>
      </c>
      <c r="I313" s="25">
        <f>I314</f>
        <v>0</v>
      </c>
      <c r="J313" s="25">
        <f>J314</f>
        <v>775000</v>
      </c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</row>
    <row r="314" spans="1:25" ht="15.75" customHeight="1" x14ac:dyDescent="0.2">
      <c r="A314" s="261" t="s">
        <v>463</v>
      </c>
      <c r="B314" s="41"/>
      <c r="C314" s="16"/>
      <c r="D314" s="16" t="s">
        <v>172</v>
      </c>
      <c r="E314" s="16" t="s">
        <v>173</v>
      </c>
      <c r="F314" s="16"/>
      <c r="G314" s="69"/>
      <c r="H314" s="23">
        <v>775000</v>
      </c>
      <c r="I314" s="420">
        <v>0</v>
      </c>
      <c r="J314" s="420">
        <v>775000</v>
      </c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</row>
    <row r="315" spans="1:25" ht="15.75" customHeight="1" x14ac:dyDescent="0.2">
      <c r="A315" s="261" t="s">
        <v>464</v>
      </c>
      <c r="B315" s="41"/>
      <c r="C315" s="17"/>
      <c r="D315" s="17"/>
      <c r="E315" s="17"/>
      <c r="F315" s="17"/>
      <c r="G315" s="69"/>
      <c r="H315" s="419"/>
      <c r="I315" s="81"/>
      <c r="J315" s="81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</row>
    <row r="316" spans="1:25" ht="15.75" customHeight="1" x14ac:dyDescent="0.2">
      <c r="A316" s="261" t="s">
        <v>465</v>
      </c>
      <c r="B316" s="42" t="s">
        <v>56</v>
      </c>
      <c r="C316" s="29"/>
      <c r="D316" s="29" t="s">
        <v>127</v>
      </c>
      <c r="E316" s="29"/>
      <c r="F316" s="29"/>
      <c r="G316" s="30">
        <v>4</v>
      </c>
      <c r="H316" s="27">
        <f>H258+H300</f>
        <v>14299000</v>
      </c>
      <c r="I316" s="408">
        <f>I258+I300</f>
        <v>45825</v>
      </c>
      <c r="J316" s="408">
        <f>J258+J300</f>
        <v>14344825</v>
      </c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</row>
    <row r="317" spans="1:25" ht="15.75" customHeight="1" x14ac:dyDescent="0.2">
      <c r="A317" s="261" t="s">
        <v>466</v>
      </c>
      <c r="B317" s="42" t="s">
        <v>58</v>
      </c>
      <c r="C317" s="29"/>
      <c r="D317" s="29" t="s">
        <v>137</v>
      </c>
      <c r="E317" s="251"/>
      <c r="F317" s="251"/>
      <c r="G317" s="30"/>
      <c r="H317" s="27">
        <f>H266+H306</f>
        <v>2810000</v>
      </c>
      <c r="I317" s="27">
        <f>I266+I306</f>
        <v>0</v>
      </c>
      <c r="J317" s="27">
        <f>J266+J306</f>
        <v>2810000</v>
      </c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</row>
    <row r="318" spans="1:25" ht="15.75" customHeight="1" x14ac:dyDescent="0.2">
      <c r="A318" s="261" t="s">
        <v>467</v>
      </c>
      <c r="B318" s="42" t="s">
        <v>60</v>
      </c>
      <c r="C318" s="29"/>
      <c r="D318" s="29" t="s">
        <v>61</v>
      </c>
      <c r="E318" s="29"/>
      <c r="F318" s="29"/>
      <c r="G318" s="30"/>
      <c r="H318" s="27">
        <f>H309+H270</f>
        <v>9308000</v>
      </c>
      <c r="I318" s="27">
        <f>I309+I270</f>
        <v>0</v>
      </c>
      <c r="J318" s="27">
        <f>J309+J270</f>
        <v>9308000</v>
      </c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</row>
    <row r="319" spans="1:25" ht="15.75" customHeight="1" x14ac:dyDescent="0.2">
      <c r="A319" s="261" t="s">
        <v>468</v>
      </c>
      <c r="B319" s="42" t="s">
        <v>67</v>
      </c>
      <c r="C319" s="29"/>
      <c r="D319" s="482" t="s">
        <v>68</v>
      </c>
      <c r="E319" s="483"/>
      <c r="F319" s="484"/>
      <c r="G319" s="30"/>
      <c r="H319" s="27">
        <f>H295</f>
        <v>569000</v>
      </c>
      <c r="I319" s="27">
        <f>I295</f>
        <v>0</v>
      </c>
      <c r="J319" s="27">
        <f>J295</f>
        <v>569000</v>
      </c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</row>
    <row r="320" spans="1:25" ht="15.75" customHeight="1" x14ac:dyDescent="0.2">
      <c r="A320" s="261" t="s">
        <v>469</v>
      </c>
      <c r="B320" s="40" t="s">
        <v>69</v>
      </c>
      <c r="C320" s="29"/>
      <c r="D320" s="362" t="s">
        <v>70</v>
      </c>
      <c r="E320" s="360"/>
      <c r="F320" s="361"/>
      <c r="G320" s="30"/>
      <c r="H320" s="27">
        <v>0</v>
      </c>
      <c r="I320" s="27">
        <v>0</v>
      </c>
      <c r="J320" s="27">
        <v>0</v>
      </c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</row>
    <row r="321" spans="1:25" ht="15.75" customHeight="1" x14ac:dyDescent="0.2">
      <c r="A321" s="261" t="s">
        <v>470</v>
      </c>
      <c r="B321" s="42" t="s">
        <v>214</v>
      </c>
      <c r="C321" s="29"/>
      <c r="D321" s="29"/>
      <c r="E321" s="29"/>
      <c r="F321" s="29"/>
      <c r="G321" s="30">
        <v>4</v>
      </c>
      <c r="H321" s="423">
        <f>SUM(H316:H320)</f>
        <v>26986000</v>
      </c>
      <c r="I321" s="423">
        <f>SUM(I316:I320)</f>
        <v>45825</v>
      </c>
      <c r="J321" s="423">
        <f>SUM(J316:J320)</f>
        <v>27031825</v>
      </c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</row>
    <row r="322" spans="1:25" ht="15.75" customHeight="1" x14ac:dyDescent="0.2">
      <c r="A322" s="261" t="s">
        <v>471</v>
      </c>
      <c r="B322" s="41"/>
      <c r="C322" s="17"/>
      <c r="D322" s="17"/>
      <c r="E322" s="17"/>
      <c r="F322" s="17"/>
      <c r="G322" s="421"/>
      <c r="H322" s="117"/>
      <c r="I322" s="81"/>
      <c r="J322" s="81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</row>
    <row r="323" spans="1:25" ht="15.75" customHeight="1" x14ac:dyDescent="0.2">
      <c r="A323" s="261" t="s">
        <v>472</v>
      </c>
      <c r="B323" s="42" t="s">
        <v>56</v>
      </c>
      <c r="C323" s="29"/>
      <c r="D323" s="29" t="s">
        <v>127</v>
      </c>
      <c r="E323" s="29"/>
      <c r="F323" s="29"/>
      <c r="G323" s="422">
        <f>G321+G254</f>
        <v>17</v>
      </c>
      <c r="H323" s="55">
        <f t="shared" ref="H323:J325" si="9">H316+H245</f>
        <v>44171600</v>
      </c>
      <c r="I323" s="55">
        <f t="shared" si="9"/>
        <v>-1954175</v>
      </c>
      <c r="J323" s="55">
        <f t="shared" si="9"/>
        <v>42217425</v>
      </c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</row>
    <row r="324" spans="1:25" ht="15.75" customHeight="1" x14ac:dyDescent="0.2">
      <c r="A324" s="261" t="s">
        <v>473</v>
      </c>
      <c r="B324" s="42" t="s">
        <v>58</v>
      </c>
      <c r="C324" s="29"/>
      <c r="D324" s="29" t="s">
        <v>137</v>
      </c>
      <c r="E324" s="251"/>
      <c r="F324" s="251"/>
      <c r="G324" s="30"/>
      <c r="H324" s="408">
        <f t="shared" si="9"/>
        <v>8491000</v>
      </c>
      <c r="I324" s="408">
        <f t="shared" si="9"/>
        <v>0</v>
      </c>
      <c r="J324" s="408">
        <f t="shared" si="9"/>
        <v>8491000</v>
      </c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</row>
    <row r="325" spans="1:25" ht="15.75" customHeight="1" x14ac:dyDescent="0.2">
      <c r="A325" s="261" t="s">
        <v>474</v>
      </c>
      <c r="B325" s="42" t="s">
        <v>60</v>
      </c>
      <c r="C325" s="29"/>
      <c r="D325" s="29" t="s">
        <v>61</v>
      </c>
      <c r="E325" s="29"/>
      <c r="F325" s="29"/>
      <c r="G325" s="30"/>
      <c r="H325" s="27">
        <f t="shared" si="9"/>
        <v>57732000</v>
      </c>
      <c r="I325" s="27">
        <f t="shared" si="9"/>
        <v>-3995324</v>
      </c>
      <c r="J325" s="27">
        <f t="shared" si="9"/>
        <v>53736676</v>
      </c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</row>
    <row r="326" spans="1:25" ht="15.75" customHeight="1" x14ac:dyDescent="0.2">
      <c r="A326" s="261" t="s">
        <v>475</v>
      </c>
      <c r="B326" s="42" t="s">
        <v>62</v>
      </c>
      <c r="C326" s="226"/>
      <c r="D326" s="29" t="s">
        <v>192</v>
      </c>
      <c r="E326" s="29"/>
      <c r="F326" s="29"/>
      <c r="G326" s="30"/>
      <c r="H326" s="27">
        <f t="shared" ref="H326:J327" si="10">H248</f>
        <v>3500000</v>
      </c>
      <c r="I326" s="27">
        <f t="shared" si="10"/>
        <v>0</v>
      </c>
      <c r="J326" s="27">
        <f t="shared" si="10"/>
        <v>3500000</v>
      </c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</row>
    <row r="327" spans="1:25" ht="15.75" customHeight="1" x14ac:dyDescent="0.2">
      <c r="A327" s="261" t="s">
        <v>528</v>
      </c>
      <c r="B327" s="42" t="s">
        <v>64</v>
      </c>
      <c r="C327" s="29"/>
      <c r="D327" s="29" t="s">
        <v>65</v>
      </c>
      <c r="E327" s="29"/>
      <c r="F327" s="29"/>
      <c r="G327" s="252"/>
      <c r="H327" s="27">
        <f t="shared" si="10"/>
        <v>35109310</v>
      </c>
      <c r="I327" s="27">
        <f t="shared" si="10"/>
        <v>21450218</v>
      </c>
      <c r="J327" s="27">
        <f t="shared" si="10"/>
        <v>56559528</v>
      </c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</row>
    <row r="328" spans="1:25" ht="15.75" customHeight="1" x14ac:dyDescent="0.2">
      <c r="A328" s="261" t="s">
        <v>529</v>
      </c>
      <c r="B328" s="42" t="s">
        <v>67</v>
      </c>
      <c r="C328" s="29"/>
      <c r="D328" s="482" t="s">
        <v>68</v>
      </c>
      <c r="E328" s="483"/>
      <c r="F328" s="484"/>
      <c r="G328" s="30"/>
      <c r="H328" s="27">
        <f t="shared" ref="H328:J329" si="11">H250+H319</f>
        <v>29371285</v>
      </c>
      <c r="I328" s="27">
        <f t="shared" si="11"/>
        <v>0</v>
      </c>
      <c r="J328" s="27">
        <f t="shared" si="11"/>
        <v>29371285</v>
      </c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</row>
    <row r="329" spans="1:25" ht="15.75" customHeight="1" x14ac:dyDescent="0.2">
      <c r="A329" s="261" t="s">
        <v>530</v>
      </c>
      <c r="B329" s="42" t="s">
        <v>69</v>
      </c>
      <c r="C329" s="29"/>
      <c r="D329" s="482" t="s">
        <v>198</v>
      </c>
      <c r="E329" s="483"/>
      <c r="F329" s="484"/>
      <c r="G329" s="30"/>
      <c r="H329" s="27">
        <f t="shared" si="11"/>
        <v>38425190</v>
      </c>
      <c r="I329" s="27">
        <f t="shared" si="11"/>
        <v>0</v>
      </c>
      <c r="J329" s="27">
        <f t="shared" si="11"/>
        <v>38425190</v>
      </c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</row>
    <row r="330" spans="1:25" ht="15.75" customHeight="1" x14ac:dyDescent="0.2">
      <c r="A330" s="261" t="s">
        <v>682</v>
      </c>
      <c r="B330" s="42" t="s">
        <v>71</v>
      </c>
      <c r="C330" s="29"/>
      <c r="D330" s="29" t="s">
        <v>72</v>
      </c>
      <c r="E330" s="29"/>
      <c r="F330" s="29"/>
      <c r="G330" s="252"/>
      <c r="H330" s="27">
        <f t="shared" ref="H330:J331" si="12">H252</f>
        <v>0</v>
      </c>
      <c r="I330" s="27">
        <f t="shared" si="12"/>
        <v>0</v>
      </c>
      <c r="J330" s="27">
        <f t="shared" si="12"/>
        <v>0</v>
      </c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</row>
    <row r="331" spans="1:25" ht="15.75" customHeight="1" x14ac:dyDescent="0.2">
      <c r="A331" s="261" t="s">
        <v>683</v>
      </c>
      <c r="B331" s="42" t="s">
        <v>74</v>
      </c>
      <c r="C331" s="29"/>
      <c r="D331" s="29" t="s">
        <v>73</v>
      </c>
      <c r="E331" s="29"/>
      <c r="F331" s="29"/>
      <c r="G331" s="30"/>
      <c r="H331" s="27">
        <f t="shared" si="12"/>
        <v>2579203</v>
      </c>
      <c r="I331" s="27">
        <f t="shared" si="12"/>
        <v>147360</v>
      </c>
      <c r="J331" s="27">
        <f t="shared" si="12"/>
        <v>2726563</v>
      </c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</row>
    <row r="332" spans="1:25" ht="15.75" customHeight="1" x14ac:dyDescent="0.2">
      <c r="A332" s="261" t="s">
        <v>684</v>
      </c>
      <c r="B332" s="42"/>
      <c r="C332" s="29"/>
      <c r="D332" s="29" t="s">
        <v>197</v>
      </c>
      <c r="E332" s="29"/>
      <c r="F332" s="29"/>
      <c r="G332" s="30">
        <v>17</v>
      </c>
      <c r="H332" s="356">
        <f>SUM(H323:H331)</f>
        <v>219379588</v>
      </c>
      <c r="I332" s="356">
        <f>SUM(I323:I331)</f>
        <v>15648079</v>
      </c>
      <c r="J332" s="356">
        <f>SUM(J323:J331)</f>
        <v>235027667</v>
      </c>
      <c r="K332" s="97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</row>
    <row r="333" spans="1:25" ht="15.75" customHeight="1" x14ac:dyDescent="0.2">
      <c r="B333" s="253"/>
      <c r="C333" s="254"/>
      <c r="D333" s="254"/>
      <c r="E333" s="254"/>
      <c r="F333" s="254"/>
      <c r="H333" s="25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</row>
    <row r="334" spans="1:25" ht="15.75" customHeight="1" x14ac:dyDescent="0.2">
      <c r="B334" s="253"/>
      <c r="C334" s="254"/>
      <c r="D334" s="254"/>
      <c r="E334" s="254"/>
      <c r="F334" s="254"/>
      <c r="H334" s="310"/>
      <c r="I334" s="97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</row>
    <row r="335" spans="1:25" ht="15.75" customHeight="1" x14ac:dyDescent="0.2">
      <c r="B335" s="253"/>
      <c r="C335" s="254"/>
      <c r="D335" s="254"/>
      <c r="E335" s="254"/>
      <c r="F335" s="254"/>
      <c r="H335" s="25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</row>
    <row r="336" spans="1:25" ht="15.75" customHeight="1" x14ac:dyDescent="0.2">
      <c r="B336" s="253"/>
      <c r="C336" s="254"/>
      <c r="D336" s="254"/>
      <c r="E336" s="254"/>
      <c r="F336" s="254"/>
      <c r="H336" s="25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</row>
    <row r="337" spans="2:25" ht="15.75" customHeight="1" x14ac:dyDescent="0.2">
      <c r="B337" s="253"/>
      <c r="C337" s="254"/>
      <c r="D337" s="254"/>
      <c r="E337" s="254"/>
      <c r="F337" s="254"/>
      <c r="H337" s="25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</row>
    <row r="338" spans="2:25" ht="15.75" customHeight="1" x14ac:dyDescent="0.2">
      <c r="B338" s="253"/>
      <c r="C338" s="254"/>
      <c r="D338" s="254"/>
      <c r="E338" s="254"/>
      <c r="F338" s="254"/>
      <c r="H338" s="25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</row>
    <row r="339" spans="2:25" ht="15.75" customHeight="1" x14ac:dyDescent="0.2">
      <c r="B339" s="253"/>
      <c r="C339" s="254"/>
      <c r="D339" s="254"/>
      <c r="E339" s="254"/>
      <c r="F339" s="254"/>
      <c r="H339" s="25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</row>
    <row r="340" spans="2:25" ht="15.75" customHeight="1" x14ac:dyDescent="0.2">
      <c r="B340" s="253"/>
      <c r="C340" s="254"/>
      <c r="D340" s="254"/>
      <c r="E340" s="254"/>
      <c r="F340" s="254"/>
      <c r="H340" s="25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</row>
    <row r="341" spans="2:25" ht="15.75" customHeight="1" x14ac:dyDescent="0.2">
      <c r="B341" s="253"/>
      <c r="C341" s="254"/>
      <c r="D341" s="254"/>
      <c r="E341" s="254"/>
      <c r="F341" s="254"/>
      <c r="H341" s="25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</row>
    <row r="342" spans="2:25" ht="15.75" customHeight="1" x14ac:dyDescent="0.2">
      <c r="B342" s="253"/>
      <c r="C342" s="254"/>
      <c r="D342" s="254"/>
      <c r="E342" s="254"/>
      <c r="F342" s="254"/>
      <c r="H342" s="25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</row>
    <row r="343" spans="2:25" ht="15.75" customHeight="1" x14ac:dyDescent="0.2">
      <c r="B343" s="253"/>
      <c r="C343" s="254"/>
      <c r="D343" s="254"/>
      <c r="E343" s="254"/>
      <c r="F343" s="254"/>
      <c r="H343" s="25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</row>
    <row r="344" spans="2:25" ht="15.75" customHeight="1" x14ac:dyDescent="0.2">
      <c r="B344" s="253"/>
      <c r="C344" s="254"/>
      <c r="D344" s="254"/>
      <c r="E344" s="254"/>
      <c r="F344" s="254"/>
      <c r="H344" s="25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</row>
    <row r="345" spans="2:25" ht="15.75" customHeight="1" x14ac:dyDescent="0.2">
      <c r="B345" s="253"/>
      <c r="C345" s="254"/>
      <c r="D345" s="254"/>
      <c r="E345" s="254"/>
      <c r="F345" s="254"/>
      <c r="H345" s="25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</row>
    <row r="346" spans="2:25" ht="15.75" customHeight="1" x14ac:dyDescent="0.2">
      <c r="B346" s="253"/>
      <c r="C346" s="254"/>
      <c r="D346" s="254"/>
      <c r="E346" s="254"/>
      <c r="F346" s="254"/>
      <c r="H346" s="25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</row>
    <row r="347" spans="2:25" ht="15.75" customHeight="1" x14ac:dyDescent="0.2">
      <c r="B347" s="253"/>
      <c r="C347" s="254"/>
      <c r="D347" s="254"/>
      <c r="E347" s="254"/>
      <c r="F347" s="254"/>
      <c r="H347" s="25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</row>
    <row r="348" spans="2:25" ht="15.75" customHeight="1" x14ac:dyDescent="0.2">
      <c r="B348" s="253"/>
      <c r="C348" s="254"/>
      <c r="D348" s="254"/>
      <c r="E348" s="254"/>
      <c r="F348" s="254"/>
      <c r="H348" s="25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</row>
    <row r="349" spans="2:25" ht="15.75" customHeight="1" x14ac:dyDescent="0.2">
      <c r="B349" s="253"/>
      <c r="C349" s="254"/>
      <c r="D349" s="254"/>
      <c r="E349" s="254"/>
      <c r="F349" s="254"/>
      <c r="H349" s="25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</row>
    <row r="350" spans="2:25" ht="15.75" customHeight="1" x14ac:dyDescent="0.2">
      <c r="B350" s="253"/>
      <c r="C350" s="254"/>
      <c r="D350" s="254"/>
      <c r="E350" s="254"/>
      <c r="F350" s="254"/>
      <c r="H350" s="25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</row>
    <row r="351" spans="2:25" ht="15.75" customHeight="1" x14ac:dyDescent="0.2">
      <c r="B351" s="253"/>
      <c r="C351" s="254"/>
      <c r="D351" s="254"/>
      <c r="E351" s="254"/>
      <c r="F351" s="254"/>
      <c r="H351" s="25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</row>
    <row r="352" spans="2:25" ht="15.75" customHeight="1" x14ac:dyDescent="0.2">
      <c r="B352" s="253"/>
      <c r="C352" s="254"/>
      <c r="D352" s="254"/>
      <c r="E352" s="254"/>
      <c r="F352" s="254"/>
      <c r="H352" s="25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</row>
    <row r="353" spans="2:25" ht="15.75" customHeight="1" x14ac:dyDescent="0.2">
      <c r="B353" s="253"/>
      <c r="C353" s="254"/>
      <c r="D353" s="254"/>
      <c r="E353" s="254"/>
      <c r="F353" s="254"/>
      <c r="H353" s="25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</row>
    <row r="354" spans="2:25" ht="15.75" customHeight="1" x14ac:dyDescent="0.2">
      <c r="B354" s="253"/>
      <c r="C354" s="254"/>
      <c r="D354" s="254"/>
      <c r="E354" s="254"/>
      <c r="F354" s="254"/>
      <c r="H354" s="25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</row>
    <row r="355" spans="2:25" ht="15.75" customHeight="1" x14ac:dyDescent="0.2">
      <c r="B355" s="253"/>
      <c r="C355" s="254"/>
      <c r="D355" s="254"/>
      <c r="E355" s="254"/>
      <c r="F355" s="254"/>
      <c r="H355" s="25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</row>
    <row r="356" spans="2:25" ht="15.75" customHeight="1" x14ac:dyDescent="0.2">
      <c r="B356" s="253"/>
      <c r="C356" s="254"/>
      <c r="D356" s="254"/>
      <c r="E356" s="254"/>
      <c r="F356" s="254"/>
      <c r="H356" s="25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</row>
    <row r="357" spans="2:25" ht="15.75" customHeight="1" x14ac:dyDescent="0.2">
      <c r="B357" s="253"/>
      <c r="C357" s="254"/>
      <c r="D357" s="254"/>
      <c r="E357" s="254"/>
      <c r="F357" s="254"/>
      <c r="H357" s="25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</row>
    <row r="358" spans="2:25" ht="15.75" customHeight="1" x14ac:dyDescent="0.2">
      <c r="B358" s="253"/>
      <c r="C358" s="254"/>
      <c r="D358" s="254"/>
      <c r="E358" s="254"/>
      <c r="F358" s="254"/>
      <c r="H358" s="25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</row>
    <row r="359" spans="2:25" ht="15.75" customHeight="1" x14ac:dyDescent="0.2">
      <c r="B359" s="253"/>
      <c r="C359" s="254"/>
      <c r="D359" s="254"/>
      <c r="E359" s="254"/>
      <c r="F359" s="254"/>
      <c r="H359" s="25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</row>
    <row r="360" spans="2:25" ht="15.75" customHeight="1" x14ac:dyDescent="0.2">
      <c r="B360" s="253"/>
      <c r="C360" s="254"/>
      <c r="D360" s="254"/>
      <c r="E360" s="254"/>
      <c r="F360" s="254"/>
      <c r="H360" s="25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</row>
    <row r="361" spans="2:25" ht="15.75" customHeight="1" x14ac:dyDescent="0.2">
      <c r="B361" s="253"/>
      <c r="C361" s="254"/>
      <c r="D361" s="254"/>
      <c r="E361" s="254"/>
      <c r="F361" s="254"/>
      <c r="H361" s="25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</row>
    <row r="362" spans="2:25" ht="15.75" customHeight="1" x14ac:dyDescent="0.2">
      <c r="B362" s="253"/>
      <c r="C362" s="254"/>
      <c r="D362" s="254"/>
      <c r="E362" s="254"/>
      <c r="F362" s="254"/>
      <c r="H362" s="25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</row>
    <row r="363" spans="2:25" ht="15.75" customHeight="1" x14ac:dyDescent="0.2">
      <c r="B363" s="253"/>
      <c r="C363" s="254"/>
      <c r="D363" s="254"/>
      <c r="E363" s="254"/>
      <c r="F363" s="254"/>
      <c r="H363" s="25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</row>
    <row r="364" spans="2:25" ht="15.75" customHeight="1" x14ac:dyDescent="0.2">
      <c r="B364" s="253"/>
      <c r="C364" s="254"/>
      <c r="D364" s="254"/>
      <c r="E364" s="254"/>
      <c r="F364" s="254"/>
      <c r="H364" s="25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</row>
    <row r="365" spans="2:25" ht="15.75" customHeight="1" x14ac:dyDescent="0.2">
      <c r="B365" s="253"/>
      <c r="C365" s="254"/>
      <c r="D365" s="254"/>
      <c r="E365" s="254"/>
      <c r="F365" s="254"/>
      <c r="H365" s="25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</row>
    <row r="366" spans="2:25" ht="15.75" customHeight="1" x14ac:dyDescent="0.2">
      <c r="B366" s="253"/>
      <c r="C366" s="254"/>
      <c r="D366" s="254"/>
      <c r="E366" s="254"/>
      <c r="F366" s="254"/>
      <c r="H366" s="25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</row>
    <row r="367" spans="2:25" ht="15.75" customHeight="1" x14ac:dyDescent="0.2">
      <c r="B367" s="253"/>
      <c r="C367" s="254"/>
      <c r="D367" s="254"/>
      <c r="E367" s="254"/>
      <c r="F367" s="254"/>
      <c r="H367" s="25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</row>
    <row r="368" spans="2:25" ht="15.75" customHeight="1" x14ac:dyDescent="0.2">
      <c r="B368" s="253"/>
      <c r="C368" s="254"/>
      <c r="D368" s="254"/>
      <c r="E368" s="254"/>
      <c r="F368" s="254"/>
      <c r="H368" s="25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</row>
    <row r="369" spans="2:25" ht="15.75" customHeight="1" x14ac:dyDescent="0.2">
      <c r="B369" s="253"/>
      <c r="C369" s="254"/>
      <c r="D369" s="254"/>
      <c r="E369" s="254"/>
      <c r="F369" s="254"/>
      <c r="H369" s="25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</row>
    <row r="370" spans="2:25" ht="15.75" customHeight="1" x14ac:dyDescent="0.2">
      <c r="B370" s="253"/>
      <c r="C370" s="254"/>
      <c r="D370" s="254"/>
      <c r="E370" s="254"/>
      <c r="F370" s="254"/>
      <c r="H370" s="25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</row>
    <row r="371" spans="2:25" ht="15.75" customHeight="1" x14ac:dyDescent="0.2">
      <c r="B371" s="253"/>
      <c r="C371" s="254"/>
      <c r="D371" s="254"/>
      <c r="E371" s="254"/>
      <c r="F371" s="254"/>
      <c r="H371" s="25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</row>
    <row r="372" spans="2:25" ht="15.75" customHeight="1" x14ac:dyDescent="0.2">
      <c r="B372" s="253"/>
      <c r="C372" s="254"/>
      <c r="D372" s="254"/>
      <c r="E372" s="254"/>
      <c r="F372" s="254"/>
      <c r="H372" s="25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</row>
    <row r="373" spans="2:25" ht="15.75" customHeight="1" x14ac:dyDescent="0.2">
      <c r="B373" s="253"/>
      <c r="C373" s="254"/>
      <c r="D373" s="254"/>
      <c r="E373" s="254"/>
      <c r="F373" s="254"/>
      <c r="H373" s="25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</row>
    <row r="374" spans="2:25" ht="15.75" customHeight="1" x14ac:dyDescent="0.2">
      <c r="B374" s="253"/>
      <c r="C374" s="254"/>
      <c r="D374" s="254"/>
      <c r="E374" s="254"/>
      <c r="F374" s="254"/>
      <c r="H374" s="25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</row>
    <row r="375" spans="2:25" ht="15.75" customHeight="1" x14ac:dyDescent="0.2">
      <c r="B375" s="253"/>
      <c r="C375" s="254"/>
      <c r="D375" s="254"/>
      <c r="E375" s="254"/>
      <c r="F375" s="254"/>
      <c r="H375" s="25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</row>
    <row r="376" spans="2:25" ht="15.75" customHeight="1" x14ac:dyDescent="0.2">
      <c r="B376" s="253"/>
      <c r="C376" s="254"/>
      <c r="D376" s="254"/>
      <c r="E376" s="254"/>
      <c r="F376" s="254"/>
      <c r="H376" s="25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</row>
    <row r="377" spans="2:25" ht="15.75" customHeight="1" x14ac:dyDescent="0.2">
      <c r="B377" s="253"/>
      <c r="C377" s="254"/>
      <c r="D377" s="254"/>
      <c r="E377" s="254"/>
      <c r="F377" s="254"/>
      <c r="H377" s="25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</row>
    <row r="378" spans="2:25" ht="15.75" customHeight="1" x14ac:dyDescent="0.2">
      <c r="B378" s="253"/>
      <c r="C378" s="254"/>
      <c r="D378" s="254"/>
      <c r="E378" s="254"/>
      <c r="F378" s="254"/>
      <c r="H378" s="25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</row>
    <row r="379" spans="2:25" ht="15.75" customHeight="1" x14ac:dyDescent="0.2">
      <c r="B379" s="253"/>
      <c r="C379" s="254"/>
      <c r="D379" s="254"/>
      <c r="E379" s="254"/>
      <c r="F379" s="254"/>
      <c r="H379" s="25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</row>
    <row r="380" spans="2:25" ht="15.75" customHeight="1" x14ac:dyDescent="0.2">
      <c r="B380" s="253"/>
      <c r="C380" s="254"/>
      <c r="D380" s="254"/>
      <c r="E380" s="254"/>
      <c r="F380" s="254"/>
      <c r="H380" s="25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</row>
    <row r="381" spans="2:25" ht="15.75" customHeight="1" x14ac:dyDescent="0.2">
      <c r="B381" s="253"/>
      <c r="C381" s="254"/>
      <c r="D381" s="254"/>
      <c r="E381" s="254"/>
      <c r="F381" s="254"/>
      <c r="H381" s="25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</row>
    <row r="382" spans="2:25" ht="15.75" customHeight="1" x14ac:dyDescent="0.2">
      <c r="B382" s="253"/>
      <c r="C382" s="254"/>
      <c r="D382" s="254"/>
      <c r="E382" s="254"/>
      <c r="F382" s="254"/>
      <c r="H382" s="25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</row>
    <row r="383" spans="2:25" ht="15.75" customHeight="1" x14ac:dyDescent="0.2">
      <c r="B383" s="253"/>
      <c r="C383" s="254"/>
      <c r="D383" s="254"/>
      <c r="E383" s="254"/>
      <c r="F383" s="254"/>
      <c r="H383" s="25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</row>
    <row r="384" spans="2:25" ht="15.75" customHeight="1" x14ac:dyDescent="0.2">
      <c r="B384" s="253"/>
      <c r="C384" s="254"/>
      <c r="D384" s="254"/>
      <c r="E384" s="254"/>
      <c r="F384" s="254"/>
      <c r="H384" s="25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</row>
    <row r="385" spans="2:25" ht="15.75" customHeight="1" x14ac:dyDescent="0.2">
      <c r="B385" s="253"/>
      <c r="C385" s="254"/>
      <c r="D385" s="254"/>
      <c r="E385" s="254"/>
      <c r="F385" s="254"/>
      <c r="H385" s="25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</row>
    <row r="386" spans="2:25" ht="15.75" customHeight="1" x14ac:dyDescent="0.2">
      <c r="B386" s="253"/>
      <c r="C386" s="254"/>
      <c r="D386" s="254"/>
      <c r="E386" s="254"/>
      <c r="F386" s="254"/>
      <c r="H386" s="25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</row>
    <row r="387" spans="2:25" ht="15.75" customHeight="1" x14ac:dyDescent="0.2">
      <c r="B387" s="253"/>
      <c r="C387" s="254"/>
      <c r="D387" s="254"/>
      <c r="E387" s="254"/>
      <c r="F387" s="254"/>
      <c r="H387" s="25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</row>
    <row r="388" spans="2:25" ht="15.75" customHeight="1" x14ac:dyDescent="0.2">
      <c r="B388" s="253"/>
      <c r="C388" s="254"/>
      <c r="D388" s="254"/>
      <c r="E388" s="254"/>
      <c r="F388" s="254"/>
      <c r="H388" s="25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</row>
    <row r="389" spans="2:25" ht="15.75" customHeight="1" x14ac:dyDescent="0.2">
      <c r="B389" s="253"/>
      <c r="C389" s="254"/>
      <c r="D389" s="254"/>
      <c r="E389" s="254"/>
      <c r="F389" s="254"/>
      <c r="H389" s="25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</row>
    <row r="390" spans="2:25" ht="15.75" customHeight="1" x14ac:dyDescent="0.2">
      <c r="B390" s="253"/>
      <c r="C390" s="254"/>
      <c r="D390" s="254"/>
      <c r="E390" s="254"/>
      <c r="F390" s="254"/>
      <c r="H390" s="25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</row>
    <row r="391" spans="2:25" ht="15.75" customHeight="1" x14ac:dyDescent="0.2">
      <c r="B391" s="253"/>
      <c r="C391" s="254"/>
      <c r="D391" s="254"/>
      <c r="E391" s="254"/>
      <c r="F391" s="254"/>
      <c r="H391" s="25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</row>
    <row r="392" spans="2:25" ht="15.75" customHeight="1" x14ac:dyDescent="0.2">
      <c r="B392" s="253"/>
      <c r="C392" s="254"/>
      <c r="D392" s="254"/>
      <c r="E392" s="254"/>
      <c r="F392" s="254"/>
      <c r="H392" s="25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</row>
    <row r="393" spans="2:25" ht="15.75" customHeight="1" x14ac:dyDescent="0.2">
      <c r="B393" s="253"/>
      <c r="C393" s="254"/>
      <c r="D393" s="254"/>
      <c r="E393" s="254"/>
      <c r="F393" s="254"/>
      <c r="H393" s="25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</row>
    <row r="394" spans="2:25" ht="15.75" customHeight="1" x14ac:dyDescent="0.2">
      <c r="B394" s="253"/>
      <c r="C394" s="254"/>
      <c r="D394" s="254"/>
      <c r="E394" s="254"/>
      <c r="F394" s="254"/>
      <c r="H394" s="25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</row>
    <row r="395" spans="2:25" ht="15.75" customHeight="1" x14ac:dyDescent="0.2">
      <c r="B395" s="253"/>
      <c r="C395" s="254"/>
      <c r="D395" s="254"/>
      <c r="E395" s="254"/>
      <c r="F395" s="254"/>
      <c r="H395" s="25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</row>
    <row r="396" spans="2:25" ht="15.75" customHeight="1" x14ac:dyDescent="0.2">
      <c r="B396" s="253"/>
      <c r="C396" s="254"/>
      <c r="D396" s="254"/>
      <c r="E396" s="254"/>
      <c r="F396" s="254"/>
      <c r="H396" s="25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</row>
    <row r="397" spans="2:25" ht="15.75" customHeight="1" x14ac:dyDescent="0.2">
      <c r="B397" s="253"/>
      <c r="C397" s="254"/>
      <c r="D397" s="254"/>
      <c r="E397" s="254"/>
      <c r="F397" s="254"/>
      <c r="H397" s="25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</row>
    <row r="398" spans="2:25" ht="15.75" customHeight="1" x14ac:dyDescent="0.2">
      <c r="B398" s="253"/>
      <c r="C398" s="254"/>
      <c r="D398" s="254"/>
      <c r="E398" s="254"/>
      <c r="F398" s="254"/>
      <c r="H398" s="25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</row>
    <row r="399" spans="2:25" ht="15.75" customHeight="1" x14ac:dyDescent="0.2">
      <c r="B399" s="253"/>
      <c r="C399" s="254"/>
      <c r="D399" s="254"/>
      <c r="E399" s="254"/>
      <c r="F399" s="254"/>
      <c r="H399" s="25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</row>
    <row r="400" spans="2:25" ht="15.75" customHeight="1" x14ac:dyDescent="0.2">
      <c r="B400" s="253"/>
      <c r="C400" s="254"/>
      <c r="D400" s="254"/>
      <c r="E400" s="254"/>
      <c r="F400" s="254"/>
      <c r="H400" s="25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</row>
    <row r="401" spans="2:25" ht="15.75" customHeight="1" x14ac:dyDescent="0.2">
      <c r="B401" s="253"/>
      <c r="C401" s="254"/>
      <c r="D401" s="254"/>
      <c r="E401" s="254"/>
      <c r="F401" s="254"/>
      <c r="H401" s="25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</row>
    <row r="402" spans="2:25" ht="15.75" customHeight="1" x14ac:dyDescent="0.2">
      <c r="B402" s="253"/>
      <c r="C402" s="254"/>
      <c r="D402" s="254"/>
      <c r="E402" s="254"/>
      <c r="F402" s="254"/>
      <c r="H402" s="25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</row>
    <row r="403" spans="2:25" ht="15.75" customHeight="1" x14ac:dyDescent="0.2">
      <c r="B403" s="253"/>
      <c r="C403" s="254"/>
      <c r="D403" s="254"/>
      <c r="E403" s="254"/>
      <c r="F403" s="254"/>
      <c r="H403" s="25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</row>
    <row r="404" spans="2:25" ht="15.75" customHeight="1" x14ac:dyDescent="0.2">
      <c r="B404" s="253"/>
      <c r="C404" s="254"/>
      <c r="D404" s="254"/>
      <c r="E404" s="254"/>
      <c r="F404" s="254"/>
      <c r="H404" s="25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</row>
    <row r="405" spans="2:25" ht="15.75" customHeight="1" x14ac:dyDescent="0.2">
      <c r="B405" s="253"/>
      <c r="C405" s="254"/>
      <c r="D405" s="254"/>
      <c r="E405" s="254"/>
      <c r="F405" s="254"/>
      <c r="H405" s="25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</row>
    <row r="406" spans="2:25" ht="15.75" customHeight="1" x14ac:dyDescent="0.2">
      <c r="B406" s="253"/>
      <c r="C406" s="254"/>
      <c r="D406" s="254"/>
      <c r="E406" s="254"/>
      <c r="F406" s="254"/>
      <c r="H406" s="25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</row>
    <row r="407" spans="2:25" ht="15.75" customHeight="1" x14ac:dyDescent="0.2">
      <c r="B407" s="253"/>
      <c r="C407" s="254"/>
      <c r="D407" s="254"/>
      <c r="E407" s="254"/>
      <c r="F407" s="254"/>
      <c r="H407" s="25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</row>
    <row r="408" spans="2:25" ht="15.75" customHeight="1" x14ac:dyDescent="0.2">
      <c r="B408" s="253"/>
      <c r="C408" s="254"/>
      <c r="D408" s="254"/>
      <c r="E408" s="254"/>
      <c r="F408" s="254"/>
      <c r="H408" s="25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</row>
    <row r="409" spans="2:25" ht="15.75" customHeight="1" x14ac:dyDescent="0.2">
      <c r="B409" s="253"/>
      <c r="C409" s="254"/>
      <c r="D409" s="254"/>
      <c r="E409" s="254"/>
      <c r="F409" s="254"/>
      <c r="H409" s="25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</row>
    <row r="410" spans="2:25" ht="15.75" customHeight="1" x14ac:dyDescent="0.2">
      <c r="B410" s="253"/>
      <c r="C410" s="254"/>
      <c r="D410" s="254"/>
      <c r="E410" s="254"/>
      <c r="F410" s="254"/>
      <c r="H410" s="25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</row>
    <row r="411" spans="2:25" ht="15.75" customHeight="1" x14ac:dyDescent="0.2">
      <c r="B411" s="253"/>
      <c r="C411" s="254"/>
      <c r="D411" s="254"/>
      <c r="E411" s="254"/>
      <c r="F411" s="254"/>
      <c r="H411" s="25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</row>
    <row r="412" spans="2:25" ht="15.75" customHeight="1" x14ac:dyDescent="0.2">
      <c r="B412" s="253"/>
      <c r="C412" s="254"/>
      <c r="D412" s="254"/>
      <c r="E412" s="254"/>
      <c r="F412" s="254"/>
      <c r="H412" s="25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</row>
    <row r="413" spans="2:25" ht="15.75" customHeight="1" x14ac:dyDescent="0.2">
      <c r="B413" s="253"/>
      <c r="C413" s="254"/>
      <c r="D413" s="254"/>
      <c r="E413" s="254"/>
      <c r="F413" s="254"/>
      <c r="H413" s="25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</row>
    <row r="414" spans="2:25" ht="15.75" customHeight="1" x14ac:dyDescent="0.2">
      <c r="B414" s="253"/>
      <c r="C414" s="254"/>
      <c r="D414" s="254"/>
      <c r="E414" s="254"/>
      <c r="F414" s="254"/>
      <c r="H414" s="25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</row>
    <row r="415" spans="2:25" ht="15.75" customHeight="1" x14ac:dyDescent="0.2">
      <c r="B415" s="253"/>
      <c r="C415" s="254"/>
      <c r="D415" s="254"/>
      <c r="E415" s="254"/>
      <c r="F415" s="254"/>
      <c r="H415" s="25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</row>
    <row r="416" spans="2:25" ht="15.75" customHeight="1" x14ac:dyDescent="0.2">
      <c r="B416" s="253"/>
      <c r="C416" s="254"/>
      <c r="D416" s="254"/>
      <c r="E416" s="254"/>
      <c r="F416" s="254"/>
      <c r="H416" s="25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</row>
    <row r="417" spans="2:25" ht="15.75" customHeight="1" x14ac:dyDescent="0.2">
      <c r="B417" s="253"/>
      <c r="C417" s="254"/>
      <c r="D417" s="254"/>
      <c r="E417" s="254"/>
      <c r="F417" s="254"/>
      <c r="H417" s="25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</row>
    <row r="418" spans="2:25" ht="15.75" customHeight="1" x14ac:dyDescent="0.2">
      <c r="B418" s="253"/>
      <c r="C418" s="254"/>
      <c r="D418" s="254"/>
      <c r="E418" s="254"/>
      <c r="F418" s="254"/>
      <c r="H418" s="25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</row>
    <row r="419" spans="2:25" ht="15.75" customHeight="1" x14ac:dyDescent="0.2">
      <c r="B419" s="253"/>
      <c r="C419" s="254"/>
      <c r="D419" s="254"/>
      <c r="E419" s="254"/>
      <c r="F419" s="254"/>
      <c r="H419" s="25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</row>
    <row r="420" spans="2:25" ht="15.75" customHeight="1" x14ac:dyDescent="0.2">
      <c r="B420" s="253"/>
      <c r="C420" s="254"/>
      <c r="D420" s="254"/>
      <c r="E420" s="254"/>
      <c r="F420" s="254"/>
      <c r="H420" s="25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</row>
    <row r="421" spans="2:25" ht="15.75" customHeight="1" x14ac:dyDescent="0.2">
      <c r="B421" s="253"/>
      <c r="C421" s="254"/>
      <c r="D421" s="254"/>
      <c r="E421" s="254"/>
      <c r="F421" s="254"/>
      <c r="H421" s="25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</row>
    <row r="422" spans="2:25" ht="15.75" customHeight="1" x14ac:dyDescent="0.2">
      <c r="B422" s="253"/>
      <c r="C422" s="254"/>
      <c r="D422" s="254"/>
      <c r="E422" s="254"/>
      <c r="F422" s="254"/>
      <c r="H422" s="25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</row>
    <row r="423" spans="2:25" ht="15.75" customHeight="1" x14ac:dyDescent="0.2">
      <c r="B423" s="253"/>
      <c r="C423" s="254"/>
      <c r="D423" s="254"/>
      <c r="E423" s="254"/>
      <c r="F423" s="254"/>
      <c r="H423" s="25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</row>
    <row r="424" spans="2:25" ht="15.75" customHeight="1" x14ac:dyDescent="0.2">
      <c r="B424" s="253"/>
      <c r="C424" s="254"/>
      <c r="D424" s="254"/>
      <c r="E424" s="254"/>
      <c r="F424" s="254"/>
      <c r="H424" s="25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</row>
    <row r="425" spans="2:25" ht="15.75" customHeight="1" x14ac:dyDescent="0.2">
      <c r="B425" s="253"/>
      <c r="C425" s="254"/>
      <c r="D425" s="254"/>
      <c r="E425" s="254"/>
      <c r="F425" s="254"/>
      <c r="H425" s="25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</row>
    <row r="426" spans="2:25" ht="15.75" customHeight="1" x14ac:dyDescent="0.2">
      <c r="B426" s="253"/>
      <c r="C426" s="254"/>
      <c r="D426" s="254"/>
      <c r="E426" s="254"/>
      <c r="F426" s="254"/>
      <c r="H426" s="25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</row>
    <row r="427" spans="2:25" ht="15.75" customHeight="1" x14ac:dyDescent="0.2">
      <c r="B427" s="253"/>
      <c r="C427" s="254"/>
      <c r="D427" s="254"/>
      <c r="E427" s="254"/>
      <c r="F427" s="254"/>
      <c r="H427" s="25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</row>
    <row r="428" spans="2:25" ht="15.75" customHeight="1" x14ac:dyDescent="0.2">
      <c r="B428" s="253"/>
      <c r="C428" s="254"/>
      <c r="D428" s="254"/>
      <c r="E428" s="254"/>
      <c r="F428" s="254"/>
      <c r="H428" s="25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</row>
    <row r="429" spans="2:25" ht="15.75" customHeight="1" x14ac:dyDescent="0.2">
      <c r="B429" s="253"/>
      <c r="C429" s="254"/>
      <c r="D429" s="254"/>
      <c r="E429" s="254"/>
      <c r="F429" s="254"/>
      <c r="H429" s="25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</row>
    <row r="430" spans="2:25" ht="15.75" customHeight="1" x14ac:dyDescent="0.2">
      <c r="B430" s="253"/>
      <c r="C430" s="254"/>
      <c r="D430" s="254"/>
      <c r="E430" s="254"/>
      <c r="F430" s="254"/>
      <c r="H430" s="25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</row>
    <row r="431" spans="2:25" ht="15.75" customHeight="1" x14ac:dyDescent="0.2">
      <c r="B431" s="253"/>
      <c r="C431" s="254"/>
      <c r="D431" s="254"/>
      <c r="E431" s="254"/>
      <c r="F431" s="254"/>
      <c r="H431" s="25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</row>
    <row r="432" spans="2:25" ht="15.75" customHeight="1" x14ac:dyDescent="0.2">
      <c r="B432" s="253"/>
      <c r="C432" s="254"/>
      <c r="D432" s="254"/>
      <c r="E432" s="254"/>
      <c r="F432" s="254"/>
      <c r="H432" s="25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</row>
    <row r="433" spans="2:25" ht="15.75" customHeight="1" x14ac:dyDescent="0.2">
      <c r="B433" s="253"/>
      <c r="C433" s="254"/>
      <c r="D433" s="254"/>
      <c r="E433" s="254"/>
      <c r="F433" s="254"/>
      <c r="H433" s="25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</row>
    <row r="434" spans="2:25" ht="15.75" customHeight="1" x14ac:dyDescent="0.2">
      <c r="B434" s="253"/>
      <c r="C434" s="254"/>
      <c r="D434" s="254"/>
      <c r="E434" s="254"/>
      <c r="F434" s="254"/>
      <c r="H434" s="25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</row>
    <row r="435" spans="2:25" ht="15.75" customHeight="1" x14ac:dyDescent="0.2">
      <c r="B435" s="253"/>
      <c r="C435" s="254"/>
      <c r="D435" s="254"/>
      <c r="E435" s="254"/>
      <c r="F435" s="254"/>
      <c r="H435" s="25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</row>
    <row r="436" spans="2:25" ht="15.75" customHeight="1" x14ac:dyDescent="0.2">
      <c r="B436" s="253"/>
      <c r="C436" s="254"/>
      <c r="D436" s="254"/>
      <c r="E436" s="254"/>
      <c r="F436" s="254"/>
      <c r="H436" s="25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</row>
    <row r="437" spans="2:25" ht="15.75" customHeight="1" x14ac:dyDescent="0.2">
      <c r="B437" s="253"/>
      <c r="C437" s="254"/>
      <c r="D437" s="254"/>
      <c r="E437" s="254"/>
      <c r="F437" s="254"/>
      <c r="H437" s="25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</row>
    <row r="438" spans="2:25" ht="15.75" customHeight="1" x14ac:dyDescent="0.2">
      <c r="B438" s="253"/>
      <c r="C438" s="254"/>
      <c r="D438" s="254"/>
      <c r="E438" s="254"/>
      <c r="F438" s="254"/>
      <c r="H438" s="25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</row>
    <row r="439" spans="2:25" ht="15.75" customHeight="1" x14ac:dyDescent="0.2">
      <c r="B439" s="253"/>
      <c r="C439" s="254"/>
      <c r="D439" s="254"/>
      <c r="E439" s="254"/>
      <c r="F439" s="254"/>
      <c r="H439" s="25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</row>
    <row r="440" spans="2:25" ht="15.75" customHeight="1" x14ac:dyDescent="0.2">
      <c r="B440" s="253"/>
      <c r="C440" s="254"/>
      <c r="D440" s="254"/>
      <c r="E440" s="254"/>
      <c r="F440" s="254"/>
      <c r="H440" s="25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</row>
    <row r="441" spans="2:25" ht="15.75" customHeight="1" x14ac:dyDescent="0.2">
      <c r="B441" s="253"/>
      <c r="C441" s="254"/>
      <c r="D441" s="254"/>
      <c r="E441" s="254"/>
      <c r="F441" s="254"/>
      <c r="H441" s="25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</row>
    <row r="442" spans="2:25" ht="15.75" customHeight="1" x14ac:dyDescent="0.2">
      <c r="B442" s="253"/>
      <c r="C442" s="254"/>
      <c r="D442" s="254"/>
      <c r="E442" s="254"/>
      <c r="F442" s="254"/>
      <c r="H442" s="25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</row>
    <row r="443" spans="2:25" ht="15.75" customHeight="1" x14ac:dyDescent="0.2">
      <c r="B443" s="253"/>
      <c r="C443" s="254"/>
      <c r="D443" s="254"/>
      <c r="E443" s="254"/>
      <c r="F443" s="254"/>
      <c r="H443" s="25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</row>
    <row r="444" spans="2:25" ht="15.75" customHeight="1" x14ac:dyDescent="0.2">
      <c r="B444" s="253"/>
      <c r="C444" s="254"/>
      <c r="D444" s="254"/>
      <c r="E444" s="254"/>
      <c r="F444" s="254"/>
      <c r="H444" s="25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</row>
    <row r="445" spans="2:25" ht="15.75" customHeight="1" x14ac:dyDescent="0.2">
      <c r="B445" s="253"/>
      <c r="C445" s="254"/>
      <c r="D445" s="254"/>
      <c r="E445" s="254"/>
      <c r="F445" s="254"/>
      <c r="H445" s="25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</row>
    <row r="446" spans="2:25" ht="15.75" customHeight="1" x14ac:dyDescent="0.2">
      <c r="B446" s="253"/>
      <c r="C446" s="254"/>
      <c r="D446" s="254"/>
      <c r="E446" s="254"/>
      <c r="F446" s="254"/>
      <c r="H446" s="25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</row>
    <row r="447" spans="2:25" ht="15.75" customHeight="1" x14ac:dyDescent="0.2">
      <c r="B447" s="253"/>
      <c r="C447" s="254"/>
      <c r="D447" s="254"/>
      <c r="E447" s="254"/>
      <c r="F447" s="254"/>
      <c r="H447" s="25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</row>
    <row r="448" spans="2:25" ht="15.75" customHeight="1" x14ac:dyDescent="0.2">
      <c r="B448" s="253"/>
      <c r="C448" s="254"/>
      <c r="D448" s="254"/>
      <c r="E448" s="254"/>
      <c r="F448" s="254"/>
      <c r="H448" s="25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</row>
    <row r="449" spans="2:25" ht="15.75" customHeight="1" x14ac:dyDescent="0.2">
      <c r="B449" s="253"/>
      <c r="C449" s="254"/>
      <c r="D449" s="254"/>
      <c r="E449" s="254"/>
      <c r="F449" s="254"/>
      <c r="H449" s="25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</row>
    <row r="450" spans="2:25" ht="15.75" customHeight="1" x14ac:dyDescent="0.2">
      <c r="B450" s="253"/>
      <c r="C450" s="254"/>
      <c r="D450" s="254"/>
      <c r="E450" s="254"/>
      <c r="F450" s="254"/>
      <c r="H450" s="25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</row>
    <row r="451" spans="2:25" ht="15.75" customHeight="1" x14ac:dyDescent="0.2">
      <c r="B451" s="253"/>
      <c r="C451" s="254"/>
      <c r="D451" s="254"/>
      <c r="E451" s="254"/>
      <c r="F451" s="254"/>
      <c r="H451" s="25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</row>
    <row r="452" spans="2:25" ht="15.75" customHeight="1" x14ac:dyDescent="0.2">
      <c r="B452" s="253"/>
      <c r="C452" s="254"/>
      <c r="D452" s="254"/>
      <c r="E452" s="254"/>
      <c r="F452" s="254"/>
      <c r="H452" s="25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</row>
    <row r="453" spans="2:25" ht="15.75" customHeight="1" x14ac:dyDescent="0.2">
      <c r="B453" s="253"/>
      <c r="C453" s="254"/>
      <c r="D453" s="254"/>
      <c r="E453" s="254"/>
      <c r="F453" s="254"/>
      <c r="H453" s="25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</row>
    <row r="454" spans="2:25" ht="15.75" customHeight="1" x14ac:dyDescent="0.2">
      <c r="B454" s="253"/>
      <c r="C454" s="254"/>
      <c r="D454" s="254"/>
      <c r="E454" s="254"/>
      <c r="F454" s="254"/>
      <c r="H454" s="25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</row>
    <row r="455" spans="2:25" ht="15.75" customHeight="1" x14ac:dyDescent="0.2">
      <c r="B455" s="253"/>
      <c r="C455" s="254"/>
      <c r="D455" s="254"/>
      <c r="E455" s="254"/>
      <c r="F455" s="254"/>
      <c r="H455" s="25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</row>
    <row r="456" spans="2:25" ht="15.75" customHeight="1" x14ac:dyDescent="0.2">
      <c r="B456" s="253"/>
      <c r="C456" s="254"/>
      <c r="D456" s="254"/>
      <c r="E456" s="254"/>
      <c r="F456" s="254"/>
      <c r="H456" s="25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</row>
    <row r="457" spans="2:25" ht="15.75" customHeight="1" x14ac:dyDescent="0.2">
      <c r="B457" s="253"/>
      <c r="C457" s="254"/>
      <c r="D457" s="254"/>
      <c r="E457" s="254"/>
      <c r="F457" s="254"/>
      <c r="H457" s="25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</row>
    <row r="458" spans="2:25" ht="15.75" customHeight="1" x14ac:dyDescent="0.2">
      <c r="B458" s="253"/>
      <c r="C458" s="254"/>
      <c r="D458" s="254"/>
      <c r="E458" s="254"/>
      <c r="F458" s="254"/>
      <c r="H458" s="25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</row>
    <row r="459" spans="2:25" ht="15.75" customHeight="1" x14ac:dyDescent="0.2">
      <c r="B459" s="253"/>
      <c r="C459" s="254"/>
      <c r="D459" s="254"/>
      <c r="E459" s="254"/>
      <c r="F459" s="254"/>
      <c r="H459" s="25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</row>
    <row r="460" spans="2:25" ht="15.75" customHeight="1" x14ac:dyDescent="0.2">
      <c r="B460" s="253"/>
      <c r="C460" s="254"/>
      <c r="D460" s="254"/>
      <c r="E460" s="254"/>
      <c r="F460" s="254"/>
      <c r="H460" s="25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</row>
    <row r="461" spans="2:25" ht="15.75" customHeight="1" x14ac:dyDescent="0.2">
      <c r="B461" s="253"/>
      <c r="C461" s="254"/>
      <c r="D461" s="254"/>
      <c r="E461" s="254"/>
      <c r="F461" s="254"/>
      <c r="H461" s="25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</row>
    <row r="462" spans="2:25" ht="15.75" customHeight="1" x14ac:dyDescent="0.2">
      <c r="B462" s="253"/>
      <c r="C462" s="254"/>
      <c r="D462" s="254"/>
      <c r="E462" s="254"/>
      <c r="F462" s="254"/>
      <c r="H462" s="25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</row>
    <row r="463" spans="2:25" ht="15.75" customHeight="1" x14ac:dyDescent="0.2">
      <c r="B463" s="253"/>
      <c r="C463" s="254"/>
      <c r="D463" s="254"/>
      <c r="E463" s="254"/>
      <c r="F463" s="254"/>
      <c r="H463" s="25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</row>
    <row r="464" spans="2:25" ht="15.75" customHeight="1" x14ac:dyDescent="0.2">
      <c r="B464" s="253"/>
      <c r="C464" s="254"/>
      <c r="D464" s="254"/>
      <c r="E464" s="254"/>
      <c r="F464" s="254"/>
      <c r="H464" s="25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</row>
    <row r="465" spans="2:25" ht="15.75" customHeight="1" x14ac:dyDescent="0.2">
      <c r="B465" s="253"/>
      <c r="C465" s="254"/>
      <c r="D465" s="254"/>
      <c r="E465" s="254"/>
      <c r="F465" s="254"/>
      <c r="H465" s="25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</row>
    <row r="466" spans="2:25" ht="15.75" customHeight="1" x14ac:dyDescent="0.2">
      <c r="B466" s="253"/>
      <c r="C466" s="254"/>
      <c r="D466" s="254"/>
      <c r="E466" s="254"/>
      <c r="F466" s="254"/>
      <c r="H466" s="25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</row>
    <row r="467" spans="2:25" ht="15.75" customHeight="1" x14ac:dyDescent="0.2">
      <c r="B467" s="253"/>
      <c r="C467" s="254"/>
      <c r="D467" s="254"/>
      <c r="E467" s="254"/>
      <c r="F467" s="254"/>
      <c r="H467" s="25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</row>
    <row r="468" spans="2:25" ht="15.75" customHeight="1" x14ac:dyDescent="0.2">
      <c r="B468" s="253"/>
      <c r="C468" s="254"/>
      <c r="D468" s="254"/>
      <c r="E468" s="254"/>
      <c r="F468" s="254"/>
      <c r="H468" s="25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</row>
    <row r="469" spans="2:25" ht="15.75" customHeight="1" x14ac:dyDescent="0.2">
      <c r="B469" s="253"/>
      <c r="C469" s="254"/>
      <c r="D469" s="254"/>
      <c r="E469" s="254"/>
      <c r="F469" s="254"/>
      <c r="H469" s="25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</row>
    <row r="470" spans="2:25" ht="15.75" customHeight="1" x14ac:dyDescent="0.2">
      <c r="B470" s="253"/>
      <c r="C470" s="254"/>
      <c r="D470" s="254"/>
      <c r="E470" s="254"/>
      <c r="F470" s="254"/>
      <c r="H470" s="25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</row>
    <row r="471" spans="2:25" ht="15.75" customHeight="1" x14ac:dyDescent="0.2">
      <c r="B471" s="253"/>
      <c r="C471" s="254"/>
      <c r="D471" s="254"/>
      <c r="E471" s="254"/>
      <c r="F471" s="254"/>
      <c r="H471" s="25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</row>
    <row r="472" spans="2:25" ht="15.75" customHeight="1" x14ac:dyDescent="0.2">
      <c r="B472" s="253"/>
      <c r="C472" s="254"/>
      <c r="D472" s="254"/>
      <c r="E472" s="254"/>
      <c r="F472" s="254"/>
      <c r="H472" s="25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</row>
    <row r="473" spans="2:25" ht="15.75" customHeight="1" x14ac:dyDescent="0.2">
      <c r="B473" s="253"/>
      <c r="C473" s="254"/>
      <c r="D473" s="254"/>
      <c r="E473" s="254"/>
      <c r="F473" s="254"/>
      <c r="H473" s="25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</row>
    <row r="474" spans="2:25" ht="15.75" customHeight="1" x14ac:dyDescent="0.2">
      <c r="B474" s="253"/>
      <c r="C474" s="254"/>
      <c r="D474" s="254"/>
      <c r="E474" s="254"/>
      <c r="F474" s="254"/>
      <c r="H474" s="25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</row>
    <row r="475" spans="2:25" ht="15.75" customHeight="1" x14ac:dyDescent="0.2">
      <c r="B475" s="253"/>
      <c r="C475" s="254"/>
      <c r="D475" s="254"/>
      <c r="E475" s="254"/>
      <c r="F475" s="254"/>
      <c r="H475" s="25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</row>
    <row r="476" spans="2:25" ht="15.75" customHeight="1" x14ac:dyDescent="0.2">
      <c r="B476" s="253"/>
      <c r="C476" s="254"/>
      <c r="D476" s="254"/>
      <c r="E476" s="254"/>
      <c r="F476" s="254"/>
      <c r="H476" s="25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</row>
    <row r="477" spans="2:25" ht="15.75" customHeight="1" x14ac:dyDescent="0.2">
      <c r="B477" s="253"/>
      <c r="C477" s="254"/>
      <c r="D477" s="254"/>
      <c r="E477" s="254"/>
      <c r="F477" s="254"/>
      <c r="H477" s="25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</row>
    <row r="478" spans="2:25" ht="15.75" customHeight="1" x14ac:dyDescent="0.2">
      <c r="B478" s="253"/>
      <c r="C478" s="254"/>
      <c r="D478" s="254"/>
      <c r="E478" s="254"/>
      <c r="F478" s="254"/>
      <c r="H478" s="25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</row>
    <row r="479" spans="2:25" ht="15.75" customHeight="1" x14ac:dyDescent="0.2">
      <c r="B479" s="253"/>
      <c r="C479" s="254"/>
      <c r="D479" s="254"/>
      <c r="E479" s="254"/>
      <c r="F479" s="254"/>
      <c r="H479" s="25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</row>
    <row r="480" spans="2:25" ht="15.75" customHeight="1" x14ac:dyDescent="0.2">
      <c r="B480" s="253"/>
      <c r="C480" s="254"/>
      <c r="D480" s="254"/>
      <c r="E480" s="254"/>
      <c r="F480" s="254"/>
      <c r="H480" s="25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</row>
    <row r="481" spans="2:25" ht="15.75" customHeight="1" x14ac:dyDescent="0.2">
      <c r="B481" s="253"/>
      <c r="C481" s="254"/>
      <c r="D481" s="254"/>
      <c r="E481" s="254"/>
      <c r="F481" s="254"/>
      <c r="H481" s="25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</row>
    <row r="482" spans="2:25" ht="15.75" customHeight="1" x14ac:dyDescent="0.2">
      <c r="B482" s="253"/>
      <c r="C482" s="254"/>
      <c r="D482" s="254"/>
      <c r="E482" s="254"/>
      <c r="F482" s="254"/>
      <c r="H482" s="25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</row>
    <row r="483" spans="2:25" ht="15.75" customHeight="1" x14ac:dyDescent="0.2">
      <c r="B483" s="253"/>
      <c r="C483" s="254"/>
      <c r="D483" s="254"/>
      <c r="E483" s="254"/>
      <c r="F483" s="254"/>
      <c r="H483" s="25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</row>
    <row r="484" spans="2:25" ht="15.75" customHeight="1" x14ac:dyDescent="0.2">
      <c r="B484" s="253"/>
      <c r="C484" s="254"/>
      <c r="D484" s="254"/>
      <c r="E484" s="254"/>
      <c r="F484" s="254"/>
      <c r="H484" s="25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</row>
    <row r="485" spans="2:25" ht="15.75" customHeight="1" x14ac:dyDescent="0.2">
      <c r="B485" s="253"/>
      <c r="C485" s="254"/>
      <c r="D485" s="254"/>
      <c r="E485" s="254"/>
      <c r="F485" s="254"/>
      <c r="H485" s="25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</row>
    <row r="486" spans="2:25" ht="15.75" customHeight="1" x14ac:dyDescent="0.2">
      <c r="B486" s="253"/>
      <c r="C486" s="254"/>
      <c r="D486" s="254"/>
      <c r="E486" s="254"/>
      <c r="F486" s="254"/>
      <c r="H486" s="25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</row>
    <row r="487" spans="2:25" ht="15.75" customHeight="1" x14ac:dyDescent="0.2">
      <c r="B487" s="253"/>
      <c r="C487" s="254"/>
      <c r="D487" s="254"/>
      <c r="E487" s="254"/>
      <c r="F487" s="254"/>
      <c r="H487" s="25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</row>
    <row r="488" spans="2:25" ht="15.75" customHeight="1" x14ac:dyDescent="0.2">
      <c r="B488" s="253"/>
      <c r="C488" s="254"/>
      <c r="D488" s="254"/>
      <c r="E488" s="254"/>
      <c r="F488" s="254"/>
      <c r="H488" s="25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</row>
    <row r="489" spans="2:25" ht="15.75" customHeight="1" x14ac:dyDescent="0.2">
      <c r="B489" s="253"/>
      <c r="C489" s="254"/>
      <c r="D489" s="254"/>
      <c r="E489" s="254"/>
      <c r="F489" s="254"/>
      <c r="H489" s="25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</row>
    <row r="490" spans="2:25" ht="15.75" customHeight="1" x14ac:dyDescent="0.2">
      <c r="B490" s="253"/>
      <c r="C490" s="254"/>
      <c r="D490" s="254"/>
      <c r="E490" s="254"/>
      <c r="F490" s="254"/>
      <c r="H490" s="25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</row>
    <row r="491" spans="2:25" ht="15.75" customHeight="1" x14ac:dyDescent="0.2">
      <c r="B491" s="253"/>
      <c r="C491" s="254"/>
      <c r="D491" s="254"/>
      <c r="E491" s="254"/>
      <c r="F491" s="254"/>
      <c r="H491" s="25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</row>
    <row r="492" spans="2:25" ht="15.75" customHeight="1" x14ac:dyDescent="0.2">
      <c r="B492" s="253"/>
      <c r="C492" s="254"/>
      <c r="D492" s="254"/>
      <c r="E492" s="254"/>
      <c r="F492" s="254"/>
      <c r="H492" s="25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</row>
    <row r="493" spans="2:25" ht="15.75" customHeight="1" x14ac:dyDescent="0.2">
      <c r="B493" s="253"/>
      <c r="C493" s="254"/>
      <c r="D493" s="254"/>
      <c r="E493" s="254"/>
      <c r="F493" s="254"/>
      <c r="H493" s="25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</row>
    <row r="494" spans="2:25" ht="15.75" customHeight="1" x14ac:dyDescent="0.2">
      <c r="B494" s="253"/>
      <c r="C494" s="254"/>
      <c r="D494" s="254"/>
      <c r="E494" s="254"/>
      <c r="F494" s="254"/>
      <c r="H494" s="25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</row>
    <row r="495" spans="2:25" ht="15.75" customHeight="1" x14ac:dyDescent="0.2">
      <c r="B495" s="253"/>
      <c r="C495" s="254"/>
      <c r="D495" s="254"/>
      <c r="E495" s="254"/>
      <c r="F495" s="254"/>
      <c r="H495" s="25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</row>
    <row r="496" spans="2:25" ht="15.75" customHeight="1" x14ac:dyDescent="0.2">
      <c r="B496" s="253"/>
      <c r="C496" s="254"/>
      <c r="D496" s="254"/>
      <c r="E496" s="254"/>
      <c r="F496" s="254"/>
      <c r="H496" s="25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</row>
    <row r="497" spans="2:25" ht="15.75" customHeight="1" x14ac:dyDescent="0.2">
      <c r="B497" s="253"/>
      <c r="C497" s="254"/>
      <c r="D497" s="254"/>
      <c r="E497" s="254"/>
      <c r="F497" s="254"/>
      <c r="H497" s="25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</row>
    <row r="498" spans="2:25" ht="15.75" customHeight="1" x14ac:dyDescent="0.2">
      <c r="B498" s="253"/>
      <c r="C498" s="254"/>
      <c r="D498" s="254"/>
      <c r="E498" s="254"/>
      <c r="F498" s="254"/>
      <c r="H498" s="25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</row>
    <row r="499" spans="2:25" ht="15.75" customHeight="1" x14ac:dyDescent="0.2">
      <c r="B499" s="253"/>
      <c r="C499" s="254"/>
      <c r="D499" s="254"/>
      <c r="E499" s="254"/>
      <c r="F499" s="254"/>
      <c r="H499" s="25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</row>
    <row r="500" spans="2:25" ht="15.75" customHeight="1" x14ac:dyDescent="0.2">
      <c r="B500" s="253"/>
      <c r="C500" s="254"/>
      <c r="D500" s="254"/>
      <c r="E500" s="254"/>
      <c r="F500" s="254"/>
      <c r="H500" s="25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</row>
    <row r="501" spans="2:25" ht="15.75" customHeight="1" x14ac:dyDescent="0.2">
      <c r="B501" s="253"/>
      <c r="C501" s="254"/>
      <c r="D501" s="254"/>
      <c r="E501" s="254"/>
      <c r="F501" s="254"/>
      <c r="H501" s="25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</row>
    <row r="502" spans="2:25" ht="15.75" customHeight="1" x14ac:dyDescent="0.2">
      <c r="B502" s="253"/>
      <c r="C502" s="254"/>
      <c r="D502" s="254"/>
      <c r="E502" s="254"/>
      <c r="F502" s="254"/>
      <c r="H502" s="25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</row>
    <row r="503" spans="2:25" ht="15.75" customHeight="1" x14ac:dyDescent="0.2">
      <c r="B503" s="253"/>
      <c r="C503" s="254"/>
      <c r="D503" s="254"/>
      <c r="E503" s="254"/>
      <c r="F503" s="254"/>
      <c r="H503" s="25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</row>
    <row r="504" spans="2:25" ht="15.75" customHeight="1" x14ac:dyDescent="0.2">
      <c r="B504" s="253"/>
      <c r="C504" s="254"/>
      <c r="D504" s="254"/>
      <c r="E504" s="254"/>
      <c r="F504" s="254"/>
      <c r="H504" s="25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</row>
    <row r="505" spans="2:25" ht="15.75" customHeight="1" x14ac:dyDescent="0.2">
      <c r="B505" s="253"/>
      <c r="C505" s="254"/>
      <c r="D505" s="254"/>
      <c r="E505" s="254"/>
      <c r="F505" s="254"/>
      <c r="H505" s="25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</row>
    <row r="506" spans="2:25" ht="15.75" customHeight="1" x14ac:dyDescent="0.2">
      <c r="B506" s="253"/>
      <c r="C506" s="254"/>
      <c r="D506" s="254"/>
      <c r="E506" s="254"/>
      <c r="F506" s="254"/>
      <c r="H506" s="25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</row>
    <row r="507" spans="2:25" ht="15.75" customHeight="1" x14ac:dyDescent="0.2">
      <c r="B507" s="253"/>
      <c r="C507" s="254"/>
      <c r="D507" s="254"/>
      <c r="E507" s="254"/>
      <c r="F507" s="254"/>
      <c r="H507" s="25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</row>
    <row r="508" spans="2:25" ht="15.75" customHeight="1" x14ac:dyDescent="0.2">
      <c r="B508" s="253"/>
      <c r="C508" s="254"/>
      <c r="D508" s="254"/>
      <c r="E508" s="254"/>
      <c r="F508" s="254"/>
      <c r="H508" s="25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</row>
    <row r="509" spans="2:25" ht="15.75" customHeight="1" x14ac:dyDescent="0.2">
      <c r="B509" s="253"/>
      <c r="C509" s="254"/>
      <c r="D509" s="254"/>
      <c r="E509" s="254"/>
      <c r="F509" s="254"/>
      <c r="H509" s="25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</row>
    <row r="510" spans="2:25" ht="15.75" customHeight="1" x14ac:dyDescent="0.2">
      <c r="B510" s="253"/>
      <c r="C510" s="254"/>
      <c r="D510" s="254"/>
      <c r="E510" s="254"/>
      <c r="F510" s="254"/>
      <c r="H510" s="25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</row>
    <row r="511" spans="2:25" ht="15.75" customHeight="1" x14ac:dyDescent="0.2">
      <c r="B511" s="253"/>
      <c r="C511" s="254"/>
      <c r="D511" s="254"/>
      <c r="E511" s="254"/>
      <c r="F511" s="254"/>
      <c r="H511" s="25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</row>
    <row r="512" spans="2:25" ht="15.75" customHeight="1" x14ac:dyDescent="0.2">
      <c r="B512" s="253"/>
      <c r="C512" s="254"/>
      <c r="D512" s="254"/>
      <c r="E512" s="254"/>
      <c r="F512" s="254"/>
      <c r="H512" s="25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</row>
    <row r="513" spans="2:25" ht="15.75" customHeight="1" x14ac:dyDescent="0.2">
      <c r="B513" s="253"/>
      <c r="C513" s="254"/>
      <c r="D513" s="254"/>
      <c r="E513" s="254"/>
      <c r="F513" s="254"/>
      <c r="H513" s="25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</row>
    <row r="514" spans="2:25" ht="15.75" customHeight="1" x14ac:dyDescent="0.2">
      <c r="B514" s="253"/>
      <c r="C514" s="254"/>
      <c r="D514" s="254"/>
      <c r="E514" s="254"/>
      <c r="F514" s="254"/>
      <c r="H514" s="25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</row>
    <row r="515" spans="2:25" ht="15.75" customHeight="1" x14ac:dyDescent="0.2">
      <c r="B515" s="253"/>
      <c r="C515" s="254"/>
      <c r="D515" s="254"/>
      <c r="E515" s="254"/>
      <c r="F515" s="254"/>
      <c r="H515" s="25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</row>
    <row r="516" spans="2:25" ht="15.75" customHeight="1" x14ac:dyDescent="0.2">
      <c r="B516" s="253"/>
      <c r="C516" s="254"/>
      <c r="D516" s="254"/>
      <c r="E516" s="254"/>
      <c r="F516" s="254"/>
      <c r="H516" s="25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</row>
    <row r="517" spans="2:25" ht="15.75" customHeight="1" x14ac:dyDescent="0.2">
      <c r="B517" s="253"/>
      <c r="C517" s="254"/>
      <c r="D517" s="254"/>
      <c r="E517" s="254"/>
      <c r="F517" s="254"/>
      <c r="H517" s="25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</row>
    <row r="518" spans="2:25" ht="15.75" customHeight="1" x14ac:dyDescent="0.2">
      <c r="B518" s="253"/>
      <c r="C518" s="254"/>
      <c r="D518" s="254"/>
      <c r="E518" s="254"/>
      <c r="F518" s="254"/>
      <c r="H518" s="25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</row>
    <row r="519" spans="2:25" ht="15.75" customHeight="1" x14ac:dyDescent="0.2">
      <c r="B519" s="253"/>
      <c r="C519" s="254"/>
      <c r="D519" s="254"/>
      <c r="E519" s="254"/>
      <c r="F519" s="254"/>
      <c r="H519" s="25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</row>
    <row r="520" spans="2:25" ht="15.75" customHeight="1" x14ac:dyDescent="0.2">
      <c r="B520" s="253"/>
      <c r="C520" s="254"/>
      <c r="D520" s="254"/>
      <c r="E520" s="254"/>
      <c r="F520" s="254"/>
      <c r="H520" s="25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</row>
    <row r="521" spans="2:25" ht="15.75" customHeight="1" x14ac:dyDescent="0.2">
      <c r="B521" s="253"/>
      <c r="C521" s="254"/>
      <c r="D521" s="254"/>
      <c r="E521" s="254"/>
      <c r="F521" s="254"/>
      <c r="H521" s="25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</row>
    <row r="522" spans="2:25" ht="15.75" customHeight="1" x14ac:dyDescent="0.2">
      <c r="B522" s="253"/>
      <c r="C522" s="254"/>
      <c r="D522" s="254"/>
      <c r="E522" s="254"/>
      <c r="F522" s="254"/>
      <c r="H522" s="25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</row>
    <row r="523" spans="2:25" ht="15.75" customHeight="1" x14ac:dyDescent="0.2">
      <c r="B523" s="253"/>
      <c r="C523" s="254"/>
      <c r="D523" s="254"/>
      <c r="E523" s="254"/>
      <c r="F523" s="254"/>
      <c r="H523" s="25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</row>
    <row r="524" spans="2:25" ht="15.75" customHeight="1" x14ac:dyDescent="0.2">
      <c r="B524" s="253"/>
      <c r="C524" s="254"/>
      <c r="D524" s="254"/>
      <c r="E524" s="254"/>
      <c r="F524" s="254"/>
      <c r="H524" s="25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</row>
    <row r="525" spans="2:25" ht="15.75" customHeight="1" x14ac:dyDescent="0.2">
      <c r="B525" s="253"/>
      <c r="C525" s="254"/>
      <c r="D525" s="254"/>
      <c r="E525" s="254"/>
      <c r="F525" s="254"/>
      <c r="H525" s="25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</row>
    <row r="526" spans="2:25" ht="15.75" customHeight="1" x14ac:dyDescent="0.2">
      <c r="B526" s="253"/>
      <c r="C526" s="254"/>
      <c r="D526" s="254"/>
      <c r="E526" s="254"/>
      <c r="F526" s="254"/>
      <c r="H526" s="25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</row>
    <row r="527" spans="2:25" ht="15.75" customHeight="1" x14ac:dyDescent="0.2">
      <c r="B527" s="253"/>
      <c r="C527" s="254"/>
      <c r="D527" s="254"/>
      <c r="E527" s="254"/>
      <c r="F527" s="254"/>
      <c r="H527" s="25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</row>
    <row r="528" spans="2:25" ht="15.75" customHeight="1" x14ac:dyDescent="0.2">
      <c r="B528" s="253"/>
      <c r="C528" s="254"/>
      <c r="D528" s="254"/>
      <c r="E528" s="254"/>
      <c r="F528" s="254"/>
      <c r="H528" s="25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</row>
    <row r="529" spans="2:25" ht="15.75" customHeight="1" x14ac:dyDescent="0.2">
      <c r="B529" s="253"/>
      <c r="C529" s="254"/>
      <c r="D529" s="254"/>
      <c r="E529" s="254"/>
      <c r="F529" s="254"/>
      <c r="H529" s="25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</row>
    <row r="530" spans="2:25" ht="15.75" customHeight="1" x14ac:dyDescent="0.2">
      <c r="B530" s="253"/>
      <c r="C530" s="254"/>
      <c r="D530" s="254"/>
      <c r="E530" s="254"/>
      <c r="F530" s="254"/>
      <c r="H530" s="25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</row>
    <row r="531" spans="2:25" ht="15.75" customHeight="1" x14ac:dyDescent="0.2">
      <c r="B531" s="253"/>
      <c r="C531" s="254"/>
      <c r="D531" s="254"/>
      <c r="E531" s="254"/>
      <c r="F531" s="254"/>
      <c r="H531" s="25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</row>
    <row r="532" spans="2:25" ht="15.75" customHeight="1" x14ac:dyDescent="0.2">
      <c r="B532" s="253"/>
      <c r="C532" s="254"/>
      <c r="D532" s="254"/>
      <c r="E532" s="254"/>
      <c r="F532" s="254"/>
      <c r="H532" s="25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</row>
    <row r="533" spans="2:25" ht="15.75" customHeight="1" x14ac:dyDescent="0.2">
      <c r="B533" s="253"/>
      <c r="C533" s="254"/>
      <c r="D533" s="254"/>
      <c r="E533" s="254"/>
      <c r="F533" s="254"/>
      <c r="H533" s="25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</row>
    <row r="534" spans="2:25" ht="15.75" customHeight="1" x14ac:dyDescent="0.2">
      <c r="B534" s="253"/>
      <c r="C534" s="254"/>
      <c r="D534" s="254"/>
      <c r="E534" s="254"/>
      <c r="F534" s="254"/>
      <c r="H534" s="25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</row>
    <row r="535" spans="2:25" ht="15.75" customHeight="1" x14ac:dyDescent="0.2">
      <c r="B535" s="253"/>
      <c r="C535" s="254"/>
      <c r="D535" s="254"/>
      <c r="E535" s="254"/>
      <c r="F535" s="254"/>
      <c r="H535" s="25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</row>
    <row r="536" spans="2:25" ht="15.75" customHeight="1" x14ac:dyDescent="0.2">
      <c r="B536" s="253"/>
      <c r="C536" s="254"/>
      <c r="D536" s="254"/>
      <c r="E536" s="254"/>
      <c r="F536" s="254"/>
      <c r="H536" s="25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</row>
    <row r="537" spans="2:25" ht="15.75" customHeight="1" x14ac:dyDescent="0.2">
      <c r="B537" s="253"/>
      <c r="C537" s="254"/>
      <c r="D537" s="254"/>
      <c r="E537" s="254"/>
      <c r="F537" s="254"/>
      <c r="H537" s="25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</row>
    <row r="538" spans="2:25" ht="15.75" customHeight="1" x14ac:dyDescent="0.2">
      <c r="B538" s="253"/>
      <c r="C538" s="254"/>
      <c r="D538" s="254"/>
      <c r="E538" s="254"/>
      <c r="F538" s="254"/>
      <c r="H538" s="25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</row>
    <row r="539" spans="2:25" ht="15.75" customHeight="1" x14ac:dyDescent="0.2">
      <c r="B539" s="253"/>
      <c r="C539" s="254"/>
      <c r="D539" s="254"/>
      <c r="E539" s="254"/>
      <c r="F539" s="254"/>
      <c r="H539" s="25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</row>
    <row r="540" spans="2:25" ht="15.75" customHeight="1" x14ac:dyDescent="0.2">
      <c r="B540" s="253"/>
      <c r="C540" s="254"/>
      <c r="D540" s="254"/>
      <c r="E540" s="254"/>
      <c r="F540" s="254"/>
      <c r="H540" s="25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</row>
    <row r="541" spans="2:25" ht="15.75" customHeight="1" x14ac:dyDescent="0.2">
      <c r="B541" s="253"/>
      <c r="C541" s="254"/>
      <c r="D541" s="254"/>
      <c r="E541" s="254"/>
      <c r="F541" s="254"/>
      <c r="H541" s="25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</row>
    <row r="542" spans="2:25" ht="15.75" customHeight="1" x14ac:dyDescent="0.2">
      <c r="B542" s="253"/>
      <c r="C542" s="254"/>
      <c r="D542" s="254"/>
      <c r="E542" s="254"/>
      <c r="F542" s="254"/>
      <c r="H542" s="25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</row>
    <row r="543" spans="2:25" ht="15.75" customHeight="1" x14ac:dyDescent="0.2">
      <c r="B543" s="253"/>
      <c r="C543" s="254"/>
      <c r="D543" s="254"/>
      <c r="E543" s="254"/>
      <c r="F543" s="254"/>
      <c r="H543" s="25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</row>
    <row r="544" spans="2:25" ht="15.75" customHeight="1" x14ac:dyDescent="0.2">
      <c r="B544" s="253"/>
      <c r="C544" s="254"/>
      <c r="D544" s="254"/>
      <c r="E544" s="254"/>
      <c r="F544" s="254"/>
      <c r="H544" s="25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</row>
    <row r="545" spans="2:25" ht="15.75" customHeight="1" x14ac:dyDescent="0.2">
      <c r="B545" s="253"/>
      <c r="C545" s="254"/>
      <c r="D545" s="254"/>
      <c r="E545" s="254"/>
      <c r="F545" s="254"/>
      <c r="H545" s="25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</row>
    <row r="546" spans="2:25" ht="15.75" customHeight="1" x14ac:dyDescent="0.2">
      <c r="B546" s="253"/>
      <c r="C546" s="254"/>
      <c r="D546" s="254"/>
      <c r="E546" s="254"/>
      <c r="F546" s="254"/>
      <c r="H546" s="25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</row>
    <row r="547" spans="2:25" ht="15.75" customHeight="1" x14ac:dyDescent="0.2">
      <c r="B547" s="253"/>
      <c r="C547" s="254"/>
      <c r="D547" s="254"/>
      <c r="E547" s="254"/>
      <c r="F547" s="254"/>
      <c r="H547" s="25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</row>
    <row r="548" spans="2:25" ht="15.75" customHeight="1" x14ac:dyDescent="0.2">
      <c r="B548" s="253"/>
      <c r="C548" s="254"/>
      <c r="D548" s="254"/>
      <c r="E548" s="254"/>
      <c r="F548" s="254"/>
      <c r="H548" s="25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</row>
    <row r="549" spans="2:25" ht="15.75" customHeight="1" x14ac:dyDescent="0.2">
      <c r="B549" s="253"/>
      <c r="C549" s="254"/>
      <c r="D549" s="254"/>
      <c r="E549" s="254"/>
      <c r="F549" s="254"/>
      <c r="H549" s="25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</row>
    <row r="550" spans="2:25" ht="15.75" customHeight="1" x14ac:dyDescent="0.2">
      <c r="B550" s="253"/>
      <c r="C550" s="254"/>
      <c r="D550" s="254"/>
      <c r="E550" s="254"/>
      <c r="F550" s="254"/>
      <c r="H550" s="25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</row>
    <row r="551" spans="2:25" ht="15.75" customHeight="1" x14ac:dyDescent="0.2">
      <c r="B551" s="253"/>
      <c r="C551" s="254"/>
      <c r="D551" s="254"/>
      <c r="E551" s="254"/>
      <c r="F551" s="254"/>
      <c r="H551" s="25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</row>
    <row r="552" spans="2:25" ht="15.75" customHeight="1" x14ac:dyDescent="0.2">
      <c r="B552" s="253"/>
      <c r="C552" s="254"/>
      <c r="D552" s="254"/>
      <c r="E552" s="254"/>
      <c r="F552" s="254"/>
      <c r="H552" s="25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</row>
    <row r="553" spans="2:25" ht="15.75" customHeight="1" x14ac:dyDescent="0.2">
      <c r="B553" s="253"/>
      <c r="C553" s="254"/>
      <c r="D553" s="254"/>
      <c r="E553" s="254"/>
      <c r="F553" s="254"/>
      <c r="H553" s="25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</row>
    <row r="554" spans="2:25" ht="15.75" customHeight="1" x14ac:dyDescent="0.2">
      <c r="B554" s="253"/>
      <c r="C554" s="254"/>
      <c r="D554" s="254"/>
      <c r="E554" s="254"/>
      <c r="F554" s="254"/>
      <c r="H554" s="25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</row>
    <row r="555" spans="2:25" ht="15.75" customHeight="1" x14ac:dyDescent="0.2">
      <c r="B555" s="253"/>
      <c r="C555" s="254"/>
      <c r="D555" s="254"/>
      <c r="E555" s="254"/>
      <c r="F555" s="254"/>
      <c r="H555" s="25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</row>
    <row r="556" spans="2:25" ht="15.75" customHeight="1" x14ac:dyDescent="0.2">
      <c r="B556" s="253"/>
      <c r="C556" s="254"/>
      <c r="D556" s="254"/>
      <c r="E556" s="254"/>
      <c r="F556" s="254"/>
      <c r="H556" s="25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</row>
    <row r="557" spans="2:25" ht="15.75" customHeight="1" x14ac:dyDescent="0.2">
      <c r="B557" s="253"/>
      <c r="C557" s="254"/>
      <c r="D557" s="254"/>
      <c r="E557" s="254"/>
      <c r="F557" s="254"/>
      <c r="H557" s="25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</row>
    <row r="558" spans="2:25" ht="15.75" customHeight="1" x14ac:dyDescent="0.2">
      <c r="B558" s="253"/>
      <c r="C558" s="254"/>
      <c r="D558" s="254"/>
      <c r="E558" s="254"/>
      <c r="F558" s="254"/>
      <c r="H558" s="25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</row>
    <row r="559" spans="2:25" ht="15.75" customHeight="1" x14ac:dyDescent="0.2">
      <c r="B559" s="253"/>
      <c r="C559" s="254"/>
      <c r="D559" s="254"/>
      <c r="E559" s="254"/>
      <c r="F559" s="254"/>
      <c r="H559" s="25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</row>
    <row r="560" spans="2:25" ht="15.75" customHeight="1" x14ac:dyDescent="0.2">
      <c r="B560" s="253"/>
      <c r="C560" s="254"/>
      <c r="D560" s="254"/>
      <c r="E560" s="254"/>
      <c r="F560" s="254"/>
      <c r="H560" s="25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</row>
    <row r="561" spans="2:25" ht="15.75" customHeight="1" x14ac:dyDescent="0.2">
      <c r="B561" s="253"/>
      <c r="C561" s="254"/>
      <c r="D561" s="254"/>
      <c r="E561" s="254"/>
      <c r="F561" s="254"/>
      <c r="H561" s="25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</row>
    <row r="562" spans="2:25" ht="15.75" customHeight="1" x14ac:dyDescent="0.2">
      <c r="B562" s="253"/>
      <c r="C562" s="254"/>
      <c r="D562" s="254"/>
      <c r="E562" s="254"/>
      <c r="F562" s="254"/>
      <c r="H562" s="25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</row>
    <row r="563" spans="2:25" ht="15.75" customHeight="1" x14ac:dyDescent="0.2">
      <c r="B563" s="253"/>
      <c r="C563" s="254"/>
      <c r="D563" s="254"/>
      <c r="E563" s="254"/>
      <c r="F563" s="254"/>
      <c r="H563" s="25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</row>
    <row r="564" spans="2:25" ht="15.75" customHeight="1" x14ac:dyDescent="0.2">
      <c r="B564" s="253"/>
      <c r="C564" s="254"/>
      <c r="D564" s="254"/>
      <c r="E564" s="254"/>
      <c r="F564" s="254"/>
      <c r="H564" s="25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</row>
    <row r="565" spans="2:25" ht="15.75" customHeight="1" x14ac:dyDescent="0.2">
      <c r="B565" s="253"/>
      <c r="C565" s="254"/>
      <c r="D565" s="254"/>
      <c r="E565" s="254"/>
      <c r="F565" s="254"/>
      <c r="H565" s="25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</row>
    <row r="566" spans="2:25" ht="15.75" customHeight="1" x14ac:dyDescent="0.2">
      <c r="B566" s="253"/>
      <c r="C566" s="254"/>
      <c r="D566" s="254"/>
      <c r="E566" s="254"/>
      <c r="F566" s="254"/>
      <c r="H566" s="25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</row>
    <row r="567" spans="2:25" ht="15.75" customHeight="1" x14ac:dyDescent="0.2">
      <c r="B567" s="253"/>
      <c r="C567" s="254"/>
      <c r="D567" s="254"/>
      <c r="E567" s="254"/>
      <c r="F567" s="254"/>
      <c r="H567" s="25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</row>
    <row r="568" spans="2:25" ht="15.75" customHeight="1" x14ac:dyDescent="0.2">
      <c r="B568" s="253"/>
      <c r="C568" s="254"/>
      <c r="D568" s="254"/>
      <c r="E568" s="254"/>
      <c r="F568" s="254"/>
      <c r="H568" s="25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</row>
    <row r="569" spans="2:25" ht="15.75" customHeight="1" x14ac:dyDescent="0.2">
      <c r="B569" s="253"/>
      <c r="C569" s="254"/>
      <c r="D569" s="254"/>
      <c r="E569" s="254"/>
      <c r="F569" s="254"/>
      <c r="H569" s="25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</row>
    <row r="570" spans="2:25" ht="15.75" customHeight="1" x14ac:dyDescent="0.2">
      <c r="B570" s="253"/>
      <c r="C570" s="254"/>
      <c r="D570" s="254"/>
      <c r="E570" s="254"/>
      <c r="F570" s="254"/>
      <c r="H570" s="25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</row>
    <row r="571" spans="2:25" ht="15.75" customHeight="1" x14ac:dyDescent="0.2">
      <c r="B571" s="253"/>
      <c r="C571" s="254"/>
      <c r="D571" s="254"/>
      <c r="E571" s="254"/>
      <c r="F571" s="254"/>
      <c r="H571" s="25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</row>
    <row r="572" spans="2:25" ht="15.75" customHeight="1" x14ac:dyDescent="0.2">
      <c r="B572" s="253"/>
      <c r="C572" s="254"/>
      <c r="D572" s="254"/>
      <c r="E572" s="254"/>
      <c r="F572" s="254"/>
      <c r="H572" s="25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</row>
    <row r="573" spans="2:25" ht="15.75" customHeight="1" x14ac:dyDescent="0.2">
      <c r="B573" s="253"/>
      <c r="C573" s="254"/>
      <c r="D573" s="254"/>
      <c r="E573" s="254"/>
      <c r="F573" s="254"/>
      <c r="H573" s="25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</row>
    <row r="574" spans="2:25" ht="15.75" customHeight="1" x14ac:dyDescent="0.2">
      <c r="B574" s="253"/>
      <c r="C574" s="254"/>
      <c r="D574" s="254"/>
      <c r="E574" s="254"/>
      <c r="F574" s="254"/>
      <c r="H574" s="25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</row>
    <row r="575" spans="2:25" ht="15.75" customHeight="1" x14ac:dyDescent="0.2">
      <c r="B575" s="253"/>
      <c r="C575" s="254"/>
      <c r="D575" s="254"/>
      <c r="E575" s="254"/>
      <c r="F575" s="254"/>
      <c r="H575" s="25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</row>
    <row r="576" spans="2:25" ht="15.75" customHeight="1" x14ac:dyDescent="0.2">
      <c r="B576" s="253"/>
      <c r="C576" s="254"/>
      <c r="D576" s="254"/>
      <c r="E576" s="254"/>
      <c r="F576" s="254"/>
      <c r="H576" s="25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</row>
    <row r="577" spans="2:25" ht="15.75" customHeight="1" x14ac:dyDescent="0.2">
      <c r="B577" s="253"/>
      <c r="C577" s="254"/>
      <c r="D577" s="254"/>
      <c r="E577" s="254"/>
      <c r="F577" s="254"/>
      <c r="H577" s="25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</row>
    <row r="578" spans="2:25" ht="15.75" customHeight="1" x14ac:dyDescent="0.2">
      <c r="B578" s="253"/>
      <c r="C578" s="254"/>
      <c r="D578" s="254"/>
      <c r="E578" s="254"/>
      <c r="F578" s="254"/>
      <c r="H578" s="25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</row>
    <row r="579" spans="2:25" ht="15.75" customHeight="1" x14ac:dyDescent="0.2">
      <c r="B579" s="253"/>
      <c r="C579" s="254"/>
      <c r="D579" s="254"/>
      <c r="E579" s="254"/>
      <c r="F579" s="254"/>
      <c r="H579" s="25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</row>
    <row r="580" spans="2:25" ht="15.75" customHeight="1" x14ac:dyDescent="0.2">
      <c r="B580" s="253"/>
      <c r="C580" s="254"/>
      <c r="D580" s="254"/>
      <c r="E580" s="254"/>
      <c r="F580" s="254"/>
      <c r="H580" s="25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</row>
    <row r="581" spans="2:25" ht="15.75" customHeight="1" x14ac:dyDescent="0.2">
      <c r="B581" s="253"/>
      <c r="C581" s="254"/>
      <c r="D581" s="254"/>
      <c r="E581" s="254"/>
      <c r="F581" s="254"/>
      <c r="H581" s="25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</row>
    <row r="582" spans="2:25" ht="15.75" customHeight="1" x14ac:dyDescent="0.2">
      <c r="B582" s="253"/>
      <c r="C582" s="254"/>
      <c r="D582" s="254"/>
      <c r="E582" s="254"/>
      <c r="F582" s="254"/>
      <c r="H582" s="25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</row>
    <row r="583" spans="2:25" ht="15.75" customHeight="1" x14ac:dyDescent="0.2">
      <c r="B583" s="253"/>
      <c r="C583" s="254"/>
      <c r="D583" s="254"/>
      <c r="E583" s="254"/>
      <c r="F583" s="254"/>
      <c r="H583" s="25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</row>
    <row r="584" spans="2:25" ht="15.75" customHeight="1" x14ac:dyDescent="0.2">
      <c r="B584" s="253"/>
      <c r="C584" s="254"/>
      <c r="D584" s="254"/>
      <c r="E584" s="254"/>
      <c r="F584" s="254"/>
      <c r="H584" s="25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</row>
    <row r="585" spans="2:25" ht="15.75" customHeight="1" x14ac:dyDescent="0.2">
      <c r="B585" s="253"/>
      <c r="C585" s="254"/>
      <c r="D585" s="254"/>
      <c r="E585" s="254"/>
      <c r="F585" s="254"/>
      <c r="H585" s="25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</row>
    <row r="586" spans="2:25" ht="15.75" customHeight="1" x14ac:dyDescent="0.2">
      <c r="B586" s="253"/>
      <c r="C586" s="254"/>
      <c r="D586" s="254"/>
      <c r="E586" s="254"/>
      <c r="F586" s="254"/>
      <c r="H586" s="25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</row>
    <row r="587" spans="2:25" ht="15.75" customHeight="1" x14ac:dyDescent="0.2">
      <c r="B587" s="253"/>
      <c r="C587" s="254"/>
      <c r="D587" s="254"/>
      <c r="E587" s="254"/>
      <c r="F587" s="254"/>
      <c r="H587" s="25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</row>
    <row r="588" spans="2:25" ht="15.75" customHeight="1" x14ac:dyDescent="0.2">
      <c r="B588" s="253"/>
      <c r="C588" s="254"/>
      <c r="D588" s="254"/>
      <c r="E588" s="254"/>
      <c r="F588" s="254"/>
      <c r="H588" s="25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</row>
    <row r="589" spans="2:25" ht="15.75" customHeight="1" x14ac:dyDescent="0.2">
      <c r="B589" s="253"/>
      <c r="C589" s="254"/>
      <c r="D589" s="254"/>
      <c r="E589" s="254"/>
      <c r="F589" s="254"/>
      <c r="H589" s="25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</row>
    <row r="590" spans="2:25" ht="15.75" customHeight="1" x14ac:dyDescent="0.2">
      <c r="B590" s="253"/>
      <c r="C590" s="254"/>
      <c r="D590" s="254"/>
      <c r="E590" s="254"/>
      <c r="F590" s="254"/>
      <c r="H590" s="25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</row>
    <row r="591" spans="2:25" ht="15.75" customHeight="1" x14ac:dyDescent="0.2">
      <c r="B591" s="253"/>
      <c r="C591" s="254"/>
      <c r="D591" s="254"/>
      <c r="E591" s="254"/>
      <c r="F591" s="254"/>
      <c r="H591" s="25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</row>
    <row r="592" spans="2:25" ht="15.75" customHeight="1" x14ac:dyDescent="0.2">
      <c r="B592" s="253"/>
      <c r="C592" s="254"/>
      <c r="D592" s="254"/>
      <c r="E592" s="254"/>
      <c r="F592" s="254"/>
      <c r="H592" s="25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</row>
    <row r="593" spans="2:25" ht="15.75" customHeight="1" x14ac:dyDescent="0.2">
      <c r="B593" s="253"/>
      <c r="C593" s="254"/>
      <c r="D593" s="254"/>
      <c r="E593" s="254"/>
      <c r="F593" s="254"/>
      <c r="H593" s="25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</row>
    <row r="594" spans="2:25" ht="15.75" customHeight="1" x14ac:dyDescent="0.2">
      <c r="B594" s="253"/>
      <c r="C594" s="254"/>
      <c r="D594" s="254"/>
      <c r="E594" s="254"/>
      <c r="F594" s="254"/>
      <c r="H594" s="25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</row>
    <row r="595" spans="2:25" ht="15.75" customHeight="1" x14ac:dyDescent="0.2">
      <c r="B595" s="253"/>
      <c r="C595" s="254"/>
      <c r="D595" s="254"/>
      <c r="E595" s="254"/>
      <c r="F595" s="254"/>
      <c r="H595" s="25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</row>
    <row r="596" spans="2:25" ht="15.75" customHeight="1" x14ac:dyDescent="0.2">
      <c r="B596" s="253"/>
      <c r="C596" s="254"/>
      <c r="D596" s="254"/>
      <c r="E596" s="254"/>
      <c r="F596" s="254"/>
      <c r="H596" s="25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</row>
    <row r="597" spans="2:25" ht="15.75" customHeight="1" x14ac:dyDescent="0.2">
      <c r="B597" s="253"/>
      <c r="C597" s="254"/>
      <c r="D597" s="254"/>
      <c r="E597" s="254"/>
      <c r="F597" s="254"/>
      <c r="H597" s="25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</row>
    <row r="598" spans="2:25" ht="15.75" customHeight="1" x14ac:dyDescent="0.2">
      <c r="B598" s="253"/>
      <c r="C598" s="254"/>
      <c r="D598" s="254"/>
      <c r="E598" s="254"/>
      <c r="F598" s="254"/>
      <c r="H598" s="25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</row>
    <row r="599" spans="2:25" ht="15.75" customHeight="1" x14ac:dyDescent="0.2">
      <c r="B599" s="253"/>
      <c r="C599" s="254"/>
      <c r="D599" s="254"/>
      <c r="E599" s="254"/>
      <c r="F599" s="254"/>
      <c r="H599" s="25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</row>
    <row r="600" spans="2:25" ht="15.75" customHeight="1" x14ac:dyDescent="0.2">
      <c r="B600" s="253"/>
      <c r="C600" s="254"/>
      <c r="D600" s="254"/>
      <c r="E600" s="254"/>
      <c r="F600" s="254"/>
      <c r="H600" s="25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</row>
    <row r="601" spans="2:25" ht="15.75" customHeight="1" x14ac:dyDescent="0.2">
      <c r="B601" s="253"/>
      <c r="C601" s="254"/>
      <c r="D601" s="254"/>
      <c r="E601" s="254"/>
      <c r="F601" s="254"/>
      <c r="H601" s="25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</row>
    <row r="602" spans="2:25" ht="15.75" customHeight="1" x14ac:dyDescent="0.2">
      <c r="B602" s="253"/>
      <c r="C602" s="254"/>
      <c r="D602" s="254"/>
      <c r="E602" s="254"/>
      <c r="F602" s="254"/>
      <c r="H602" s="25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</row>
    <row r="603" spans="2:25" ht="15.75" customHeight="1" x14ac:dyDescent="0.2">
      <c r="B603" s="253"/>
      <c r="C603" s="254"/>
      <c r="D603" s="254"/>
      <c r="E603" s="254"/>
      <c r="F603" s="254"/>
      <c r="H603" s="25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</row>
    <row r="604" spans="2:25" ht="15.75" customHeight="1" x14ac:dyDescent="0.2">
      <c r="B604" s="253"/>
      <c r="C604" s="254"/>
      <c r="D604" s="254"/>
      <c r="E604" s="254"/>
      <c r="F604" s="254"/>
      <c r="H604" s="25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</row>
    <row r="605" spans="2:25" ht="15.75" customHeight="1" x14ac:dyDescent="0.2">
      <c r="B605" s="253"/>
      <c r="C605" s="254"/>
      <c r="D605" s="254"/>
      <c r="E605" s="254"/>
      <c r="F605" s="254"/>
      <c r="H605" s="25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</row>
    <row r="606" spans="2:25" ht="15.75" customHeight="1" x14ac:dyDescent="0.2">
      <c r="B606" s="253"/>
      <c r="C606" s="254"/>
      <c r="D606" s="254"/>
      <c r="E606" s="254"/>
      <c r="F606" s="254"/>
      <c r="H606" s="25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</row>
    <row r="607" spans="2:25" ht="15.75" customHeight="1" x14ac:dyDescent="0.2">
      <c r="B607" s="253"/>
      <c r="C607" s="254"/>
      <c r="D607" s="254"/>
      <c r="E607" s="254"/>
      <c r="F607" s="254"/>
      <c r="H607" s="25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</row>
    <row r="608" spans="2:25" ht="15.75" customHeight="1" x14ac:dyDescent="0.2">
      <c r="B608" s="253"/>
      <c r="C608" s="254"/>
      <c r="D608" s="254"/>
      <c r="E608" s="254"/>
      <c r="F608" s="254"/>
      <c r="H608" s="25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</row>
    <row r="609" spans="2:25" ht="15.75" customHeight="1" x14ac:dyDescent="0.2">
      <c r="B609" s="253"/>
      <c r="C609" s="254"/>
      <c r="D609" s="254"/>
      <c r="E609" s="254"/>
      <c r="F609" s="254"/>
      <c r="H609" s="25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</row>
    <row r="610" spans="2:25" ht="15.75" customHeight="1" x14ac:dyDescent="0.2">
      <c r="B610" s="253"/>
      <c r="C610" s="254"/>
      <c r="D610" s="254"/>
      <c r="E610" s="254"/>
      <c r="F610" s="254"/>
      <c r="H610" s="25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</row>
    <row r="611" spans="2:25" ht="15.75" customHeight="1" x14ac:dyDescent="0.2">
      <c r="B611" s="253"/>
      <c r="C611" s="254"/>
      <c r="D611" s="254"/>
      <c r="E611" s="254"/>
      <c r="F611" s="254"/>
      <c r="H611" s="25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</row>
    <row r="612" spans="2:25" ht="15.75" customHeight="1" x14ac:dyDescent="0.2">
      <c r="B612" s="253"/>
      <c r="C612" s="254"/>
      <c r="D612" s="254"/>
      <c r="E612" s="254"/>
      <c r="F612" s="254"/>
      <c r="H612" s="25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</row>
    <row r="613" spans="2:25" ht="15.75" customHeight="1" x14ac:dyDescent="0.2">
      <c r="B613" s="253"/>
      <c r="C613" s="254"/>
      <c r="D613" s="254"/>
      <c r="E613" s="254"/>
      <c r="F613" s="254"/>
      <c r="H613" s="25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</row>
    <row r="614" spans="2:25" ht="15.75" customHeight="1" x14ac:dyDescent="0.2">
      <c r="B614" s="253"/>
      <c r="C614" s="254"/>
      <c r="D614" s="254"/>
      <c r="E614" s="254"/>
      <c r="F614" s="254"/>
      <c r="H614" s="25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</row>
    <row r="615" spans="2:25" ht="15.75" customHeight="1" x14ac:dyDescent="0.2">
      <c r="B615" s="253"/>
      <c r="C615" s="254"/>
      <c r="D615" s="254"/>
      <c r="E615" s="254"/>
      <c r="F615" s="254"/>
      <c r="H615" s="25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</row>
    <row r="616" spans="2:25" ht="15.75" customHeight="1" x14ac:dyDescent="0.2">
      <c r="B616" s="253"/>
      <c r="C616" s="254"/>
      <c r="D616" s="254"/>
      <c r="E616" s="254"/>
      <c r="F616" s="254"/>
      <c r="H616" s="25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</row>
    <row r="617" spans="2:25" ht="15.75" customHeight="1" x14ac:dyDescent="0.2">
      <c r="B617" s="253"/>
      <c r="C617" s="254"/>
      <c r="D617" s="254"/>
      <c r="E617" s="254"/>
      <c r="F617" s="254"/>
      <c r="H617" s="25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</row>
    <row r="618" spans="2:25" ht="15.75" customHeight="1" x14ac:dyDescent="0.2">
      <c r="B618" s="253"/>
      <c r="C618" s="254"/>
      <c r="D618" s="254"/>
      <c r="E618" s="254"/>
      <c r="F618" s="254"/>
      <c r="H618" s="25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</row>
    <row r="619" spans="2:25" ht="15.75" customHeight="1" x14ac:dyDescent="0.2">
      <c r="B619" s="253"/>
      <c r="C619" s="254"/>
      <c r="D619" s="254"/>
      <c r="E619" s="254"/>
      <c r="F619" s="254"/>
      <c r="H619" s="25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</row>
    <row r="620" spans="2:25" ht="15.75" customHeight="1" x14ac:dyDescent="0.2">
      <c r="B620" s="253"/>
      <c r="C620" s="254"/>
      <c r="D620" s="254"/>
      <c r="E620" s="254"/>
      <c r="F620" s="254"/>
      <c r="H620" s="25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</row>
  </sheetData>
  <mergeCells count="24">
    <mergeCell ref="B1:J1"/>
    <mergeCell ref="A3:J3"/>
    <mergeCell ref="A4:J4"/>
    <mergeCell ref="A5:J5"/>
    <mergeCell ref="D328:F328"/>
    <mergeCell ref="D329:F329"/>
    <mergeCell ref="A7:A8"/>
    <mergeCell ref="D250:F250"/>
    <mergeCell ref="B7:F8"/>
    <mergeCell ref="D79:F79"/>
    <mergeCell ref="E149:F149"/>
    <mergeCell ref="I7:I8"/>
    <mergeCell ref="J7:J8"/>
    <mergeCell ref="D319:F319"/>
    <mergeCell ref="E76:F76"/>
    <mergeCell ref="E70:F70"/>
    <mergeCell ref="E51:F51"/>
    <mergeCell ref="E226:F226"/>
    <mergeCell ref="E283:F283"/>
    <mergeCell ref="E284:F284"/>
    <mergeCell ref="E195:F195"/>
    <mergeCell ref="H7:H8"/>
    <mergeCell ref="D251:F251"/>
    <mergeCell ref="G7:G8"/>
  </mergeCells>
  <phoneticPr fontId="0" type="noConversion"/>
  <pageMargins left="0.51181102362204722" right="0.51181102362204722" top="0.74803149606299213" bottom="0.55118110236220474" header="0.31496062992125984" footer="0.31496062992125984"/>
  <pageSetup paperSize="9"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52"/>
  <sheetViews>
    <sheetView zoomScale="110" zoomScaleNormal="110" workbookViewId="0">
      <selection activeCell="H28" sqref="H28"/>
    </sheetView>
  </sheetViews>
  <sheetFormatPr defaultColWidth="17.28515625" defaultRowHeight="15" customHeight="1" x14ac:dyDescent="0.2"/>
  <cols>
    <col min="1" max="1" width="5" style="119" customWidth="1"/>
    <col min="2" max="2" width="6.7109375" style="80" customWidth="1"/>
    <col min="3" max="3" width="43.5703125" style="80" customWidth="1"/>
    <col min="4" max="4" width="12.28515625" style="100" customWidth="1"/>
    <col min="5" max="5" width="10.140625" style="100" customWidth="1"/>
    <col min="6" max="6" width="10.42578125" style="100" customWidth="1"/>
    <col min="7" max="7" width="11" style="100" customWidth="1"/>
    <col min="8" max="8" width="9.85546875" style="80" customWidth="1"/>
    <col min="9" max="18" width="9.140625" style="80" customWidth="1"/>
    <col min="19" max="26" width="8" style="80" customWidth="1"/>
    <col min="27" max="16384" width="17.28515625" style="80"/>
  </cols>
  <sheetData>
    <row r="1" spans="1:26" ht="12.75" customHeight="1" x14ac:dyDescent="0.2">
      <c r="C1" s="505" t="s">
        <v>713</v>
      </c>
      <c r="D1" s="460"/>
      <c r="E1" s="460"/>
      <c r="F1" s="460"/>
      <c r="G1" s="460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s="442" customFormat="1" ht="12.75" customHeight="1" x14ac:dyDescent="0.2">
      <c r="A2" s="444"/>
      <c r="C2" s="448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2.75" customHeight="1" x14ac:dyDescent="0.2">
      <c r="A3" s="476" t="s">
        <v>345</v>
      </c>
      <c r="B3" s="537"/>
      <c r="C3" s="537"/>
      <c r="D3" s="537"/>
      <c r="E3" s="537"/>
      <c r="F3" s="537"/>
      <c r="G3" s="537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2.75" customHeight="1" x14ac:dyDescent="0.2">
      <c r="A4" s="476" t="s">
        <v>678</v>
      </c>
      <c r="B4" s="537"/>
      <c r="C4" s="537"/>
      <c r="D4" s="537"/>
      <c r="E4" s="537"/>
      <c r="F4" s="537"/>
      <c r="G4" s="537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2.75" customHeight="1" x14ac:dyDescent="0.2">
      <c r="A5" s="476" t="s">
        <v>119</v>
      </c>
      <c r="B5" s="537"/>
      <c r="C5" s="537"/>
      <c r="D5" s="537"/>
      <c r="E5" s="537"/>
      <c r="F5" s="537"/>
      <c r="G5" s="537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2.75" customHeight="1" x14ac:dyDescent="0.2">
      <c r="C6" s="34"/>
      <c r="D6" s="506" t="s">
        <v>605</v>
      </c>
      <c r="E6" s="460"/>
      <c r="F6" s="506" t="s">
        <v>605</v>
      </c>
      <c r="G6" s="460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2.75" customHeight="1" x14ac:dyDescent="0.2">
      <c r="A7" s="509" t="s">
        <v>215</v>
      </c>
      <c r="B7" s="511" t="s">
        <v>309</v>
      </c>
      <c r="C7" s="513" t="s">
        <v>34</v>
      </c>
      <c r="D7" s="507" t="s">
        <v>120</v>
      </c>
      <c r="E7" s="507" t="s">
        <v>121</v>
      </c>
      <c r="F7" s="507" t="s">
        <v>200</v>
      </c>
      <c r="G7" s="507" t="s">
        <v>123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2.75" customHeight="1" x14ac:dyDescent="0.2">
      <c r="A8" s="509"/>
      <c r="B8" s="512"/>
      <c r="C8" s="514"/>
      <c r="D8" s="508"/>
      <c r="E8" s="515"/>
      <c r="F8" s="508"/>
      <c r="G8" s="508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2.75" customHeight="1" x14ac:dyDescent="0.2">
      <c r="A9" s="509"/>
      <c r="B9" s="512"/>
      <c r="C9" s="514"/>
      <c r="D9" s="508"/>
      <c r="E9" s="515"/>
      <c r="F9" s="508"/>
      <c r="G9" s="508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4" customHeight="1" x14ac:dyDescent="0.2">
      <c r="A10" s="510"/>
      <c r="B10" s="512"/>
      <c r="C10" s="514"/>
      <c r="D10" s="508"/>
      <c r="E10" s="515"/>
      <c r="F10" s="508"/>
      <c r="G10" s="508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2.75" customHeight="1" x14ac:dyDescent="0.2">
      <c r="A11" s="178">
        <v>1</v>
      </c>
      <c r="B11" s="83">
        <v>2</v>
      </c>
      <c r="C11" s="79">
        <v>3</v>
      </c>
      <c r="D11" s="96">
        <v>4</v>
      </c>
      <c r="E11" s="96">
        <v>5</v>
      </c>
      <c r="F11" s="96">
        <v>6</v>
      </c>
      <c r="G11" s="96">
        <v>7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26.25" customHeight="1" x14ac:dyDescent="0.2">
      <c r="A12" s="265" t="s">
        <v>216</v>
      </c>
      <c r="B12" s="84" t="s">
        <v>310</v>
      </c>
      <c r="C12" s="85" t="s">
        <v>324</v>
      </c>
      <c r="D12" s="92">
        <v>6532000</v>
      </c>
      <c r="E12" s="92">
        <v>0</v>
      </c>
      <c r="F12" s="93"/>
      <c r="G12" s="93">
        <f>SUM(D12:F12)</f>
        <v>6532000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2.75" customHeight="1" x14ac:dyDescent="0.2">
      <c r="A13" s="265" t="s">
        <v>217</v>
      </c>
      <c r="B13" s="86" t="s">
        <v>325</v>
      </c>
      <c r="C13" s="87" t="s">
        <v>326</v>
      </c>
      <c r="D13" s="92">
        <v>216000</v>
      </c>
      <c r="E13" s="95"/>
      <c r="F13" s="95"/>
      <c r="G13" s="93">
        <f t="shared" ref="G13:G27" si="0">SUM(D13:F13)</f>
        <v>216000</v>
      </c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28.5" customHeight="1" x14ac:dyDescent="0.2">
      <c r="A14" s="265" t="s">
        <v>218</v>
      </c>
      <c r="B14" s="86" t="s">
        <v>311</v>
      </c>
      <c r="C14" s="88" t="s">
        <v>338</v>
      </c>
      <c r="D14" s="94">
        <v>5700000</v>
      </c>
      <c r="E14" s="95"/>
      <c r="F14" s="95"/>
      <c r="G14" s="93">
        <f>SUM(D14:F14)</f>
        <v>5700000</v>
      </c>
      <c r="H14" s="97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2.75" customHeight="1" x14ac:dyDescent="0.2">
      <c r="A15" s="265" t="s">
        <v>219</v>
      </c>
      <c r="B15" s="86" t="s">
        <v>317</v>
      </c>
      <c r="C15" s="87" t="s">
        <v>318</v>
      </c>
      <c r="D15" s="94">
        <v>1323000</v>
      </c>
      <c r="E15" s="95"/>
      <c r="F15" s="95"/>
      <c r="G15" s="93">
        <f t="shared" si="0"/>
        <v>1323000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30" customHeight="1" x14ac:dyDescent="0.2">
      <c r="A16" s="265" t="s">
        <v>220</v>
      </c>
      <c r="B16" s="86" t="s">
        <v>327</v>
      </c>
      <c r="C16" s="88" t="s">
        <v>328</v>
      </c>
      <c r="D16" s="94">
        <v>4381000</v>
      </c>
      <c r="E16" s="95">
        <v>9394000</v>
      </c>
      <c r="F16" s="95">
        <v>15000000</v>
      </c>
      <c r="G16" s="93">
        <f t="shared" si="0"/>
        <v>28775000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s="225" customFormat="1" ht="30" customHeight="1" x14ac:dyDescent="0.2">
      <c r="A17" s="265" t="s">
        <v>221</v>
      </c>
      <c r="B17" s="91" t="s">
        <v>480</v>
      </c>
      <c r="C17" s="267" t="s">
        <v>481</v>
      </c>
      <c r="D17" s="268">
        <v>4010000</v>
      </c>
      <c r="E17" s="269"/>
      <c r="F17" s="269"/>
      <c r="G17" s="93">
        <f t="shared" si="0"/>
        <v>4010000</v>
      </c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</row>
    <row r="18" spans="1:26" ht="12.75" customHeight="1" x14ac:dyDescent="0.2">
      <c r="A18" s="265" t="s">
        <v>222</v>
      </c>
      <c r="B18" s="86" t="s">
        <v>329</v>
      </c>
      <c r="C18" s="87" t="s">
        <v>330</v>
      </c>
      <c r="D18" s="94">
        <v>9900000</v>
      </c>
      <c r="E18" s="95"/>
      <c r="F18" s="95"/>
      <c r="G18" s="93">
        <f t="shared" si="0"/>
        <v>9900000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2.75" customHeight="1" x14ac:dyDescent="0.2">
      <c r="A19" s="265" t="s">
        <v>223</v>
      </c>
      <c r="B19" s="86" t="s">
        <v>331</v>
      </c>
      <c r="C19" s="87" t="s">
        <v>332</v>
      </c>
      <c r="D19" s="94">
        <v>3560000</v>
      </c>
      <c r="E19" s="95"/>
      <c r="F19" s="95"/>
      <c r="G19" s="93">
        <f t="shared" si="0"/>
        <v>3560000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s="225" customFormat="1" ht="33.75" customHeight="1" x14ac:dyDescent="0.2">
      <c r="A20" s="265" t="s">
        <v>224</v>
      </c>
      <c r="B20" s="91" t="s">
        <v>319</v>
      </c>
      <c r="C20" s="270" t="s">
        <v>320</v>
      </c>
      <c r="D20" s="268">
        <v>51595910</v>
      </c>
      <c r="E20" s="269">
        <v>25248593</v>
      </c>
      <c r="F20" s="269"/>
      <c r="G20" s="93">
        <f>SUM(D20:F20)</f>
        <v>76844503</v>
      </c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</row>
    <row r="21" spans="1:26" ht="12.75" customHeight="1" x14ac:dyDescent="0.2">
      <c r="A21" s="265" t="s">
        <v>225</v>
      </c>
      <c r="B21" s="318" t="s">
        <v>315</v>
      </c>
      <c r="C21" s="319" t="s">
        <v>316</v>
      </c>
      <c r="D21" s="94">
        <v>18280000</v>
      </c>
      <c r="E21" s="95"/>
      <c r="F21" s="95"/>
      <c r="G21" s="93">
        <f t="shared" si="0"/>
        <v>18280000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2.75" customHeight="1" x14ac:dyDescent="0.2">
      <c r="A22" s="265" t="s">
        <v>226</v>
      </c>
      <c r="B22" s="318" t="s">
        <v>606</v>
      </c>
      <c r="C22" s="319" t="s">
        <v>607</v>
      </c>
      <c r="D22" s="340">
        <v>0</v>
      </c>
      <c r="E22" s="95">
        <v>1355000</v>
      </c>
      <c r="F22" s="95"/>
      <c r="G22" s="93">
        <f t="shared" si="0"/>
        <v>1355000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2.75" customHeight="1" x14ac:dyDescent="0.2">
      <c r="A23" s="265" t="s">
        <v>227</v>
      </c>
      <c r="B23" s="318" t="s">
        <v>635</v>
      </c>
      <c r="C23" s="319" t="s">
        <v>674</v>
      </c>
      <c r="D23" s="340">
        <v>18423000</v>
      </c>
      <c r="E23" s="95"/>
      <c r="F23" s="95"/>
      <c r="G23" s="93">
        <f>D23+E23+F23</f>
        <v>18423000</v>
      </c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2.75" customHeight="1" x14ac:dyDescent="0.2">
      <c r="A24" s="265" t="s">
        <v>228</v>
      </c>
      <c r="B24" s="318" t="s">
        <v>673</v>
      </c>
      <c r="C24" s="319" t="s">
        <v>675</v>
      </c>
      <c r="D24" s="340"/>
      <c r="E24" s="95"/>
      <c r="F24" s="95">
        <v>14994475</v>
      </c>
      <c r="G24" s="93">
        <f>F24+E24+D24</f>
        <v>14994475</v>
      </c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2.75" customHeight="1" x14ac:dyDescent="0.2">
      <c r="A25" s="265" t="s">
        <v>229</v>
      </c>
      <c r="B25" s="86" t="s">
        <v>321</v>
      </c>
      <c r="C25" s="87" t="s">
        <v>322</v>
      </c>
      <c r="D25" s="94">
        <v>11350000</v>
      </c>
      <c r="E25" s="95"/>
      <c r="F25" s="95"/>
      <c r="G25" s="93">
        <f t="shared" si="0"/>
        <v>11350000</v>
      </c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2.75" customHeight="1" x14ac:dyDescent="0.2">
      <c r="A26" s="265" t="s">
        <v>230</v>
      </c>
      <c r="B26" s="341" t="s">
        <v>313</v>
      </c>
      <c r="C26" s="342" t="s">
        <v>610</v>
      </c>
      <c r="D26" s="115">
        <v>2932864</v>
      </c>
      <c r="E26" s="116"/>
      <c r="F26" s="116"/>
      <c r="G26" s="93">
        <f t="shared" si="0"/>
        <v>2932864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30" customHeight="1" x14ac:dyDescent="0.2">
      <c r="A27" s="265" t="s">
        <v>231</v>
      </c>
      <c r="B27" s="113">
        <v>107060</v>
      </c>
      <c r="C27" s="114" t="s">
        <v>333</v>
      </c>
      <c r="D27" s="115">
        <v>3800000</v>
      </c>
      <c r="E27" s="116"/>
      <c r="F27" s="116"/>
      <c r="G27" s="93">
        <f t="shared" si="0"/>
        <v>3800000</v>
      </c>
      <c r="H27" s="97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2.75" customHeight="1" x14ac:dyDescent="0.2">
      <c r="A28" s="265" t="s">
        <v>232</v>
      </c>
      <c r="B28" s="181"/>
      <c r="C28" s="182" t="s">
        <v>343</v>
      </c>
      <c r="D28" s="183">
        <f>SUM(D12:D27)</f>
        <v>142003774</v>
      </c>
      <c r="E28" s="183">
        <f>SUM(E12:E27)</f>
        <v>35997593</v>
      </c>
      <c r="F28" s="183">
        <f>SUM(F12:F27)</f>
        <v>29994475</v>
      </c>
      <c r="G28" s="183">
        <f>D28+E28+F28</f>
        <v>207995842</v>
      </c>
      <c r="H28" s="97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2.75" customHeight="1" x14ac:dyDescent="0.25">
      <c r="A29" s="265" t="s">
        <v>233</v>
      </c>
      <c r="B29" s="359" t="s">
        <v>622</v>
      </c>
      <c r="C29" s="167"/>
      <c r="D29" s="97"/>
      <c r="E29" s="97"/>
      <c r="F29" s="97"/>
      <c r="G29" s="97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2.75" customHeight="1" x14ac:dyDescent="0.2">
      <c r="A30" s="265" t="s">
        <v>234</v>
      </c>
      <c r="B30" s="86" t="s">
        <v>334</v>
      </c>
      <c r="C30" s="89" t="s">
        <v>335</v>
      </c>
      <c r="D30" s="98">
        <v>14602000</v>
      </c>
      <c r="E30" s="99"/>
      <c r="F30" s="99"/>
      <c r="G30" s="118">
        <f>D30</f>
        <v>14602000</v>
      </c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2.75" customHeight="1" x14ac:dyDescent="0.2">
      <c r="A31" s="265" t="s">
        <v>235</v>
      </c>
      <c r="B31" s="318" t="s">
        <v>531</v>
      </c>
      <c r="C31" s="81" t="s">
        <v>336</v>
      </c>
      <c r="D31" s="46">
        <v>6194000</v>
      </c>
      <c r="E31" s="46"/>
      <c r="F31" s="46"/>
      <c r="G31" s="117">
        <f>SUM(D31:F31)</f>
        <v>6194000</v>
      </c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2.75" customHeight="1" x14ac:dyDescent="0.2">
      <c r="A32" s="265" t="s">
        <v>236</v>
      </c>
      <c r="B32" s="86" t="s">
        <v>337</v>
      </c>
      <c r="C32" s="90" t="s">
        <v>323</v>
      </c>
      <c r="D32" s="46">
        <v>6235825</v>
      </c>
      <c r="E32" s="46"/>
      <c r="F32" s="46"/>
      <c r="G32" s="117">
        <f>SUM(D32:F32)</f>
        <v>6235825</v>
      </c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2.75" customHeight="1" x14ac:dyDescent="0.2">
      <c r="A33" s="265" t="s">
        <v>237</v>
      </c>
      <c r="B33" s="320" t="s">
        <v>532</v>
      </c>
      <c r="C33" s="184"/>
      <c r="D33" s="55">
        <f>SUM(D30:D32)</f>
        <v>27031825</v>
      </c>
      <c r="E33" s="55">
        <f>SUM(E30:E32)</f>
        <v>0</v>
      </c>
      <c r="F33" s="55">
        <f>SUM(F30:F32)</f>
        <v>0</v>
      </c>
      <c r="G33" s="55">
        <f>SUM(G30:G32)</f>
        <v>27031825</v>
      </c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2.75" customHeight="1" x14ac:dyDescent="0.2">
      <c r="A34" s="265" t="s">
        <v>238</v>
      </c>
      <c r="B34" s="185" t="s">
        <v>348</v>
      </c>
      <c r="C34" s="185"/>
      <c r="D34" s="55">
        <f>D28+D33</f>
        <v>169035599</v>
      </c>
      <c r="E34" s="55">
        <f>E28</f>
        <v>35997593</v>
      </c>
      <c r="F34" s="55">
        <f>F28</f>
        <v>29994475</v>
      </c>
      <c r="G34" s="357">
        <f>D34+E34+F34</f>
        <v>235027667</v>
      </c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2.75" customHeight="1" x14ac:dyDescent="0.2">
      <c r="A35" s="103"/>
      <c r="B35" s="34"/>
      <c r="C35" s="34"/>
      <c r="D35" s="97"/>
      <c r="E35" s="97"/>
      <c r="F35" s="97"/>
      <c r="G35" s="179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2.75" customHeight="1" x14ac:dyDescent="0.2">
      <c r="A36" s="103"/>
      <c r="B36" s="34"/>
      <c r="C36" s="34"/>
      <c r="D36" s="97"/>
      <c r="E36" s="97"/>
      <c r="F36" s="97"/>
      <c r="G36" s="97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2.75" customHeight="1" x14ac:dyDescent="0.2">
      <c r="A37" s="103"/>
      <c r="B37" s="34"/>
      <c r="C37" s="34"/>
      <c r="D37" s="97"/>
      <c r="E37" s="97"/>
      <c r="F37" s="97"/>
      <c r="G37" s="97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2.75" customHeight="1" x14ac:dyDescent="0.2">
      <c r="A38" s="103"/>
      <c r="B38" s="34"/>
      <c r="C38" s="34"/>
      <c r="D38" s="97"/>
      <c r="E38" s="97"/>
      <c r="F38" s="97"/>
      <c r="G38" s="97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2.75" customHeight="1" x14ac:dyDescent="0.2">
      <c r="A39" s="103"/>
      <c r="B39" s="34"/>
      <c r="C39" s="34"/>
      <c r="D39" s="97"/>
      <c r="E39" s="97"/>
      <c r="F39" s="97"/>
      <c r="G39" s="97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2.75" customHeight="1" x14ac:dyDescent="0.2">
      <c r="A40" s="103"/>
      <c r="B40" s="34"/>
      <c r="C40" s="34"/>
      <c r="D40" s="97"/>
      <c r="E40" s="97"/>
      <c r="F40" s="97"/>
      <c r="G40" s="97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2.75" customHeight="1" x14ac:dyDescent="0.2">
      <c r="A41" s="103"/>
      <c r="B41" s="34"/>
      <c r="C41" s="34"/>
      <c r="D41" s="97"/>
      <c r="E41" s="97"/>
      <c r="F41" s="97"/>
      <c r="G41" s="97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2.75" customHeight="1" x14ac:dyDescent="0.2">
      <c r="A42" s="103"/>
      <c r="B42" s="34"/>
      <c r="C42" s="34"/>
      <c r="D42" s="97"/>
      <c r="E42" s="97"/>
      <c r="F42" s="97"/>
      <c r="G42" s="97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2.75" customHeight="1" x14ac:dyDescent="0.2">
      <c r="A43" s="103"/>
      <c r="B43" s="34"/>
      <c r="C43" s="34"/>
      <c r="D43" s="97"/>
      <c r="E43" s="97"/>
      <c r="F43" s="97"/>
      <c r="G43" s="97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2.75" customHeight="1" x14ac:dyDescent="0.2">
      <c r="A44" s="103"/>
      <c r="B44" s="34"/>
      <c r="C44" s="34"/>
      <c r="D44" s="97"/>
      <c r="E44" s="97"/>
      <c r="F44" s="97"/>
      <c r="G44" s="97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2.75" customHeight="1" x14ac:dyDescent="0.2">
      <c r="A45" s="103"/>
      <c r="B45" s="34"/>
      <c r="C45" s="34"/>
      <c r="D45" s="97"/>
      <c r="E45" s="97"/>
      <c r="F45" s="97"/>
      <c r="G45" s="97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2.75" customHeight="1" x14ac:dyDescent="0.2">
      <c r="A46" s="103"/>
      <c r="B46" s="34"/>
      <c r="C46" s="34"/>
      <c r="D46" s="97"/>
      <c r="E46" s="97"/>
      <c r="F46" s="97"/>
      <c r="G46" s="97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2.75" customHeight="1" x14ac:dyDescent="0.2">
      <c r="A47" s="103"/>
      <c r="B47" s="34"/>
      <c r="C47" s="34"/>
      <c r="D47" s="97"/>
      <c r="E47" s="97"/>
      <c r="F47" s="97"/>
      <c r="G47" s="97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2.75" customHeight="1" x14ac:dyDescent="0.2">
      <c r="A48" s="103"/>
      <c r="B48" s="34"/>
      <c r="C48" s="34"/>
      <c r="D48" s="97"/>
      <c r="E48" s="97"/>
      <c r="F48" s="97"/>
      <c r="G48" s="97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2.75" customHeight="1" x14ac:dyDescent="0.2">
      <c r="A49" s="103"/>
      <c r="B49" s="34"/>
      <c r="C49" s="34"/>
      <c r="D49" s="97"/>
      <c r="E49" s="97"/>
      <c r="F49" s="97"/>
      <c r="G49" s="97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2.75" customHeight="1" x14ac:dyDescent="0.2">
      <c r="A50" s="103"/>
      <c r="B50" s="34"/>
      <c r="C50" s="34"/>
      <c r="D50" s="97"/>
      <c r="E50" s="97"/>
      <c r="F50" s="97"/>
      <c r="G50" s="97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2.75" customHeight="1" x14ac:dyDescent="0.2">
      <c r="A51" s="103"/>
      <c r="B51" s="34"/>
      <c r="C51" s="34"/>
      <c r="D51" s="97"/>
      <c r="E51" s="97"/>
      <c r="F51" s="97"/>
      <c r="G51" s="97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2.75" customHeight="1" x14ac:dyDescent="0.2">
      <c r="A52" s="103"/>
      <c r="B52" s="34"/>
      <c r="C52" s="34"/>
      <c r="D52" s="97"/>
      <c r="E52" s="97"/>
      <c r="F52" s="97"/>
      <c r="G52" s="97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2.75" customHeight="1" x14ac:dyDescent="0.2">
      <c r="A53" s="103"/>
      <c r="B53" s="34"/>
      <c r="C53" s="34"/>
      <c r="D53" s="97"/>
      <c r="E53" s="97"/>
      <c r="F53" s="97"/>
      <c r="G53" s="97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2.75" customHeight="1" x14ac:dyDescent="0.2">
      <c r="A54" s="103"/>
      <c r="B54" s="34"/>
      <c r="C54" s="34"/>
      <c r="D54" s="97"/>
      <c r="E54" s="97"/>
      <c r="F54" s="97"/>
      <c r="G54" s="97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2.75" customHeight="1" x14ac:dyDescent="0.2">
      <c r="A55" s="103"/>
      <c r="B55" s="34"/>
      <c r="C55" s="34"/>
      <c r="D55" s="97"/>
      <c r="E55" s="97"/>
      <c r="F55" s="97"/>
      <c r="G55" s="97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2.75" customHeight="1" x14ac:dyDescent="0.2">
      <c r="A56" s="103"/>
      <c r="B56" s="34"/>
      <c r="C56" s="34"/>
      <c r="D56" s="97"/>
      <c r="E56" s="97"/>
      <c r="F56" s="97"/>
      <c r="G56" s="97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2.75" customHeight="1" x14ac:dyDescent="0.2">
      <c r="A57" s="103"/>
      <c r="B57" s="34"/>
      <c r="C57" s="34"/>
      <c r="D57" s="97"/>
      <c r="E57" s="97"/>
      <c r="F57" s="97"/>
      <c r="G57" s="97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2.75" customHeight="1" x14ac:dyDescent="0.2">
      <c r="A58" s="103"/>
      <c r="B58" s="34"/>
      <c r="C58" s="34"/>
      <c r="D58" s="97"/>
      <c r="E58" s="97"/>
      <c r="F58" s="97"/>
      <c r="G58" s="97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2.75" customHeight="1" x14ac:dyDescent="0.2">
      <c r="A59" s="103"/>
      <c r="B59" s="34"/>
      <c r="C59" s="34"/>
      <c r="D59" s="97"/>
      <c r="E59" s="97"/>
      <c r="F59" s="97"/>
      <c r="G59" s="97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2.75" customHeight="1" x14ac:dyDescent="0.2">
      <c r="A60" s="103"/>
      <c r="B60" s="34"/>
      <c r="C60" s="34"/>
      <c r="D60" s="97"/>
      <c r="E60" s="97"/>
      <c r="F60" s="97"/>
      <c r="G60" s="97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2.75" customHeight="1" x14ac:dyDescent="0.2">
      <c r="A61" s="103"/>
      <c r="B61" s="34"/>
      <c r="C61" s="34"/>
      <c r="D61" s="97"/>
      <c r="E61" s="97"/>
      <c r="F61" s="97"/>
      <c r="G61" s="97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2.75" customHeight="1" x14ac:dyDescent="0.2">
      <c r="A62" s="103"/>
      <c r="B62" s="34"/>
      <c r="C62" s="34"/>
      <c r="D62" s="97"/>
      <c r="E62" s="97"/>
      <c r="F62" s="97"/>
      <c r="G62" s="97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2.75" customHeight="1" x14ac:dyDescent="0.2">
      <c r="A63" s="103"/>
      <c r="B63" s="34"/>
      <c r="C63" s="34"/>
      <c r="D63" s="97"/>
      <c r="E63" s="97"/>
      <c r="F63" s="97"/>
      <c r="G63" s="97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2.75" customHeight="1" x14ac:dyDescent="0.2">
      <c r="A64" s="103"/>
      <c r="B64" s="34"/>
      <c r="C64" s="34"/>
      <c r="D64" s="97"/>
      <c r="E64" s="97"/>
      <c r="F64" s="97"/>
      <c r="G64" s="97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2.75" customHeight="1" x14ac:dyDescent="0.2">
      <c r="A65" s="103"/>
      <c r="B65" s="34"/>
      <c r="C65" s="34"/>
      <c r="D65" s="97"/>
      <c r="E65" s="97"/>
      <c r="F65" s="97"/>
      <c r="G65" s="97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2.75" customHeight="1" x14ac:dyDescent="0.2">
      <c r="A66" s="103"/>
      <c r="B66" s="34"/>
      <c r="C66" s="34"/>
      <c r="D66" s="97"/>
      <c r="E66" s="97"/>
      <c r="F66" s="97"/>
      <c r="G66" s="97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2.75" customHeight="1" x14ac:dyDescent="0.2">
      <c r="A67" s="103"/>
      <c r="B67" s="34"/>
      <c r="C67" s="34"/>
      <c r="D67" s="97"/>
      <c r="E67" s="97"/>
      <c r="F67" s="97"/>
      <c r="G67" s="97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2.75" customHeight="1" x14ac:dyDescent="0.2">
      <c r="A68" s="103"/>
      <c r="B68" s="34"/>
      <c r="C68" s="34"/>
      <c r="D68" s="97"/>
      <c r="E68" s="97"/>
      <c r="F68" s="97"/>
      <c r="G68" s="97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2.75" customHeight="1" x14ac:dyDescent="0.2">
      <c r="A69" s="103"/>
      <c r="B69" s="34"/>
      <c r="C69" s="34"/>
      <c r="D69" s="97"/>
      <c r="E69" s="97"/>
      <c r="F69" s="97"/>
      <c r="G69" s="97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2.75" customHeight="1" x14ac:dyDescent="0.2">
      <c r="A70" s="103"/>
      <c r="B70" s="34"/>
      <c r="C70" s="34"/>
      <c r="D70" s="97"/>
      <c r="E70" s="97"/>
      <c r="F70" s="97"/>
      <c r="G70" s="97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2.75" customHeight="1" x14ac:dyDescent="0.2">
      <c r="A71" s="103"/>
      <c r="B71" s="34"/>
      <c r="C71" s="34"/>
      <c r="D71" s="97"/>
      <c r="E71" s="97"/>
      <c r="F71" s="97"/>
      <c r="G71" s="97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2.75" customHeight="1" x14ac:dyDescent="0.2">
      <c r="A72" s="103"/>
      <c r="B72" s="34"/>
      <c r="C72" s="34"/>
      <c r="D72" s="97"/>
      <c r="E72" s="97"/>
      <c r="F72" s="97"/>
      <c r="G72" s="97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2.75" customHeight="1" x14ac:dyDescent="0.2">
      <c r="A73" s="103"/>
      <c r="B73" s="34"/>
      <c r="C73" s="34"/>
      <c r="D73" s="97"/>
      <c r="E73" s="97"/>
      <c r="F73" s="97"/>
      <c r="G73" s="97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2.75" customHeight="1" x14ac:dyDescent="0.2">
      <c r="A74" s="103"/>
      <c r="B74" s="34"/>
      <c r="C74" s="34"/>
      <c r="D74" s="97"/>
      <c r="E74" s="97"/>
      <c r="F74" s="97"/>
      <c r="G74" s="97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2.75" customHeight="1" x14ac:dyDescent="0.2">
      <c r="A75" s="103"/>
      <c r="B75" s="34"/>
      <c r="C75" s="34"/>
      <c r="D75" s="97"/>
      <c r="E75" s="97"/>
      <c r="F75" s="97"/>
      <c r="G75" s="97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2.75" customHeight="1" x14ac:dyDescent="0.2">
      <c r="A76" s="103"/>
      <c r="B76" s="34"/>
      <c r="C76" s="34"/>
      <c r="D76" s="97"/>
      <c r="E76" s="97"/>
      <c r="F76" s="97"/>
      <c r="G76" s="97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2.75" customHeight="1" x14ac:dyDescent="0.2">
      <c r="A77" s="103"/>
      <c r="B77" s="34"/>
      <c r="C77" s="34"/>
      <c r="D77" s="97"/>
      <c r="E77" s="97"/>
      <c r="F77" s="97"/>
      <c r="G77" s="97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2.75" customHeight="1" x14ac:dyDescent="0.2">
      <c r="A78" s="103"/>
      <c r="B78" s="34"/>
      <c r="C78" s="34"/>
      <c r="D78" s="97"/>
      <c r="E78" s="97"/>
      <c r="F78" s="97"/>
      <c r="G78" s="97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2.75" customHeight="1" x14ac:dyDescent="0.2">
      <c r="A79" s="103"/>
      <c r="B79" s="34"/>
      <c r="C79" s="34"/>
      <c r="D79" s="97"/>
      <c r="E79" s="97"/>
      <c r="F79" s="97"/>
      <c r="G79" s="97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2.75" customHeight="1" x14ac:dyDescent="0.2">
      <c r="A80" s="103"/>
      <c r="B80" s="34"/>
      <c r="C80" s="34"/>
      <c r="D80" s="97"/>
      <c r="E80" s="97"/>
      <c r="F80" s="97"/>
      <c r="G80" s="97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2.75" customHeight="1" x14ac:dyDescent="0.2">
      <c r="A81" s="103"/>
      <c r="B81" s="34"/>
      <c r="C81" s="34"/>
      <c r="D81" s="97"/>
      <c r="E81" s="97"/>
      <c r="F81" s="97"/>
      <c r="G81" s="97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2.75" customHeight="1" x14ac:dyDescent="0.2">
      <c r="A82" s="103"/>
      <c r="B82" s="34"/>
      <c r="C82" s="34"/>
      <c r="D82" s="97"/>
      <c r="E82" s="97"/>
      <c r="F82" s="97"/>
      <c r="G82" s="97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2.75" customHeight="1" x14ac:dyDescent="0.2">
      <c r="A83" s="103"/>
      <c r="B83" s="34"/>
      <c r="C83" s="34"/>
      <c r="D83" s="97"/>
      <c r="E83" s="97"/>
      <c r="F83" s="97"/>
      <c r="G83" s="97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2.75" customHeight="1" x14ac:dyDescent="0.2">
      <c r="A84" s="103"/>
      <c r="B84" s="34"/>
      <c r="C84" s="34"/>
      <c r="D84" s="97"/>
      <c r="E84" s="97"/>
      <c r="F84" s="97"/>
      <c r="G84" s="97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2.75" customHeight="1" x14ac:dyDescent="0.2">
      <c r="A85" s="103"/>
      <c r="B85" s="34"/>
      <c r="C85" s="34"/>
      <c r="D85" s="97"/>
      <c r="E85" s="97"/>
      <c r="F85" s="97"/>
      <c r="G85" s="97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2.75" customHeight="1" x14ac:dyDescent="0.2">
      <c r="A86" s="103"/>
      <c r="B86" s="34"/>
      <c r="C86" s="34"/>
      <c r="D86" s="97"/>
      <c r="E86" s="97"/>
      <c r="F86" s="97"/>
      <c r="G86" s="97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2.75" customHeight="1" x14ac:dyDescent="0.2">
      <c r="A87" s="103"/>
      <c r="B87" s="34"/>
      <c r="C87" s="34"/>
      <c r="D87" s="97"/>
      <c r="E87" s="97"/>
      <c r="F87" s="97"/>
      <c r="G87" s="97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2.75" customHeight="1" x14ac:dyDescent="0.2">
      <c r="A88" s="103"/>
      <c r="B88" s="34"/>
      <c r="C88" s="34"/>
      <c r="D88" s="97"/>
      <c r="E88" s="97"/>
      <c r="F88" s="97"/>
      <c r="G88" s="97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2.75" customHeight="1" x14ac:dyDescent="0.2">
      <c r="A89" s="103"/>
      <c r="B89" s="34"/>
      <c r="C89" s="34"/>
      <c r="D89" s="97"/>
      <c r="E89" s="97"/>
      <c r="F89" s="97"/>
      <c r="G89" s="97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2.75" customHeight="1" x14ac:dyDescent="0.2">
      <c r="A90" s="103"/>
      <c r="B90" s="34"/>
      <c r="C90" s="34"/>
      <c r="D90" s="97"/>
      <c r="E90" s="97"/>
      <c r="F90" s="97"/>
      <c r="G90" s="97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2.75" customHeight="1" x14ac:dyDescent="0.2">
      <c r="A91" s="103"/>
      <c r="B91" s="34"/>
      <c r="C91" s="34"/>
      <c r="D91" s="97"/>
      <c r="E91" s="97"/>
      <c r="F91" s="97"/>
      <c r="G91" s="97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2.75" customHeight="1" x14ac:dyDescent="0.2">
      <c r="A92" s="103"/>
      <c r="B92" s="34"/>
      <c r="C92" s="34"/>
      <c r="D92" s="97"/>
      <c r="E92" s="97"/>
      <c r="F92" s="97"/>
      <c r="G92" s="97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2.75" customHeight="1" x14ac:dyDescent="0.2">
      <c r="A93" s="103"/>
      <c r="B93" s="34"/>
      <c r="C93" s="34"/>
      <c r="D93" s="97"/>
      <c r="E93" s="97"/>
      <c r="F93" s="97"/>
      <c r="G93" s="97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2.75" customHeight="1" x14ac:dyDescent="0.2">
      <c r="A94" s="103"/>
      <c r="B94" s="34"/>
      <c r="C94" s="34"/>
      <c r="D94" s="97"/>
      <c r="E94" s="97"/>
      <c r="F94" s="97"/>
      <c r="G94" s="97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2.75" customHeight="1" x14ac:dyDescent="0.2">
      <c r="A95" s="103"/>
      <c r="B95" s="34"/>
      <c r="C95" s="34"/>
      <c r="D95" s="97"/>
      <c r="E95" s="97"/>
      <c r="F95" s="97"/>
      <c r="G95" s="97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2.75" customHeight="1" x14ac:dyDescent="0.2">
      <c r="A96" s="103"/>
      <c r="B96" s="34"/>
      <c r="C96" s="34"/>
      <c r="D96" s="97"/>
      <c r="E96" s="97"/>
      <c r="F96" s="97"/>
      <c r="G96" s="97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2.75" customHeight="1" x14ac:dyDescent="0.2">
      <c r="A97" s="103"/>
      <c r="B97" s="34"/>
      <c r="C97" s="34"/>
      <c r="D97" s="97"/>
      <c r="E97" s="97"/>
      <c r="F97" s="97"/>
      <c r="G97" s="97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2.75" customHeight="1" x14ac:dyDescent="0.2">
      <c r="A98" s="103"/>
      <c r="B98" s="34"/>
      <c r="C98" s="34"/>
      <c r="D98" s="97"/>
      <c r="E98" s="97"/>
      <c r="F98" s="97"/>
      <c r="G98" s="97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2.75" customHeight="1" x14ac:dyDescent="0.2">
      <c r="A99" s="103"/>
      <c r="B99" s="34"/>
      <c r="C99" s="34"/>
      <c r="D99" s="97"/>
      <c r="E99" s="97"/>
      <c r="F99" s="97"/>
      <c r="G99" s="97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2.75" customHeight="1" x14ac:dyDescent="0.2">
      <c r="A100" s="103"/>
      <c r="B100" s="34"/>
      <c r="C100" s="34"/>
      <c r="D100" s="97"/>
      <c r="E100" s="97"/>
      <c r="F100" s="97"/>
      <c r="G100" s="97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2.75" customHeight="1" x14ac:dyDescent="0.2">
      <c r="A101" s="103"/>
      <c r="B101" s="34"/>
      <c r="C101" s="34"/>
      <c r="D101" s="97"/>
      <c r="E101" s="97"/>
      <c r="F101" s="97"/>
      <c r="G101" s="97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2.75" customHeight="1" x14ac:dyDescent="0.2">
      <c r="A102" s="103"/>
      <c r="B102" s="34"/>
      <c r="C102" s="34"/>
      <c r="D102" s="97"/>
      <c r="E102" s="97"/>
      <c r="F102" s="97"/>
      <c r="G102" s="97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2.75" customHeight="1" x14ac:dyDescent="0.2">
      <c r="A103" s="103"/>
      <c r="B103" s="34"/>
      <c r="C103" s="34"/>
      <c r="D103" s="97"/>
      <c r="E103" s="97"/>
      <c r="F103" s="97"/>
      <c r="G103" s="97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2.75" customHeight="1" x14ac:dyDescent="0.2">
      <c r="A104" s="103"/>
      <c r="B104" s="34"/>
      <c r="C104" s="34"/>
      <c r="D104" s="97"/>
      <c r="E104" s="97"/>
      <c r="F104" s="97"/>
      <c r="G104" s="97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2.75" customHeight="1" x14ac:dyDescent="0.2">
      <c r="A105" s="103"/>
      <c r="B105" s="34"/>
      <c r="C105" s="34"/>
      <c r="D105" s="97"/>
      <c r="E105" s="97"/>
      <c r="F105" s="97"/>
      <c r="G105" s="97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2.75" customHeight="1" x14ac:dyDescent="0.2">
      <c r="A106" s="103"/>
      <c r="B106" s="34"/>
      <c r="C106" s="34"/>
      <c r="D106" s="97"/>
      <c r="E106" s="97"/>
      <c r="F106" s="97"/>
      <c r="G106" s="97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2.75" customHeight="1" x14ac:dyDescent="0.2">
      <c r="A107" s="103"/>
      <c r="B107" s="34"/>
      <c r="C107" s="34"/>
      <c r="D107" s="97"/>
      <c r="E107" s="97"/>
      <c r="F107" s="97"/>
      <c r="G107" s="97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2.75" customHeight="1" x14ac:dyDescent="0.2">
      <c r="A108" s="103"/>
      <c r="B108" s="34"/>
      <c r="C108" s="34"/>
      <c r="D108" s="97"/>
      <c r="E108" s="97"/>
      <c r="F108" s="97"/>
      <c r="G108" s="97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2.75" customHeight="1" x14ac:dyDescent="0.2">
      <c r="A109" s="103"/>
      <c r="B109" s="34"/>
      <c r="C109" s="34"/>
      <c r="D109" s="97"/>
      <c r="E109" s="97"/>
      <c r="F109" s="97"/>
      <c r="G109" s="97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2.75" customHeight="1" x14ac:dyDescent="0.2">
      <c r="A110" s="103"/>
      <c r="B110" s="34"/>
      <c r="C110" s="34"/>
      <c r="D110" s="97"/>
      <c r="E110" s="97"/>
      <c r="F110" s="97"/>
      <c r="G110" s="97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2.75" customHeight="1" x14ac:dyDescent="0.2">
      <c r="A111" s="103"/>
      <c r="B111" s="34"/>
      <c r="C111" s="34"/>
      <c r="D111" s="97"/>
      <c r="E111" s="97"/>
      <c r="F111" s="97"/>
      <c r="G111" s="97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2.75" customHeight="1" x14ac:dyDescent="0.2">
      <c r="A112" s="103"/>
      <c r="B112" s="34"/>
      <c r="C112" s="34"/>
      <c r="D112" s="97"/>
      <c r="E112" s="97"/>
      <c r="F112" s="97"/>
      <c r="G112" s="97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2.75" customHeight="1" x14ac:dyDescent="0.2">
      <c r="A113" s="103"/>
      <c r="B113" s="34"/>
      <c r="C113" s="34"/>
      <c r="D113" s="97"/>
      <c r="E113" s="97"/>
      <c r="F113" s="97"/>
      <c r="G113" s="97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2.75" customHeight="1" x14ac:dyDescent="0.2">
      <c r="A114" s="103"/>
      <c r="B114" s="34"/>
      <c r="C114" s="34"/>
      <c r="D114" s="97"/>
      <c r="E114" s="97"/>
      <c r="F114" s="97"/>
      <c r="G114" s="97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2.75" customHeight="1" x14ac:dyDescent="0.2">
      <c r="A115" s="103"/>
      <c r="B115" s="34"/>
      <c r="C115" s="34"/>
      <c r="D115" s="97"/>
      <c r="E115" s="97"/>
      <c r="F115" s="97"/>
      <c r="G115" s="97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2.75" customHeight="1" x14ac:dyDescent="0.2">
      <c r="A116" s="103"/>
      <c r="B116" s="34"/>
      <c r="C116" s="34"/>
      <c r="D116" s="97"/>
      <c r="E116" s="97"/>
      <c r="F116" s="97"/>
      <c r="G116" s="97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2.75" customHeight="1" x14ac:dyDescent="0.2">
      <c r="A117" s="103"/>
      <c r="B117" s="34"/>
      <c r="C117" s="34"/>
      <c r="D117" s="97"/>
      <c r="E117" s="97"/>
      <c r="F117" s="97"/>
      <c r="G117" s="97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2.75" customHeight="1" x14ac:dyDescent="0.2">
      <c r="A118" s="103"/>
      <c r="B118" s="34"/>
      <c r="C118" s="34"/>
      <c r="D118" s="97"/>
      <c r="E118" s="97"/>
      <c r="F118" s="97"/>
      <c r="G118" s="97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2.75" customHeight="1" x14ac:dyDescent="0.2">
      <c r="A119" s="103"/>
      <c r="B119" s="34"/>
      <c r="C119" s="34"/>
      <c r="D119" s="97"/>
      <c r="E119" s="97"/>
      <c r="F119" s="97"/>
      <c r="G119" s="97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2.75" customHeight="1" x14ac:dyDescent="0.2">
      <c r="A120" s="103"/>
      <c r="B120" s="34"/>
      <c r="C120" s="34"/>
      <c r="D120" s="97"/>
      <c r="E120" s="97"/>
      <c r="F120" s="97"/>
      <c r="G120" s="97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2.75" customHeight="1" x14ac:dyDescent="0.2">
      <c r="A121" s="103"/>
      <c r="B121" s="34"/>
      <c r="C121" s="34"/>
      <c r="D121" s="97"/>
      <c r="E121" s="97"/>
      <c r="F121" s="97"/>
      <c r="G121" s="97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2.75" customHeight="1" x14ac:dyDescent="0.2">
      <c r="A122" s="103"/>
      <c r="B122" s="34"/>
      <c r="C122" s="34"/>
      <c r="D122" s="97"/>
      <c r="E122" s="97"/>
      <c r="F122" s="97"/>
      <c r="G122" s="97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2.75" customHeight="1" x14ac:dyDescent="0.2">
      <c r="A123" s="103"/>
      <c r="B123" s="34"/>
      <c r="C123" s="34"/>
      <c r="D123" s="97"/>
      <c r="E123" s="97"/>
      <c r="F123" s="97"/>
      <c r="G123" s="97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2.75" customHeight="1" x14ac:dyDescent="0.2">
      <c r="A124" s="103"/>
      <c r="B124" s="34"/>
      <c r="C124" s="34"/>
      <c r="D124" s="97"/>
      <c r="E124" s="97"/>
      <c r="F124" s="97"/>
      <c r="G124" s="97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2.75" customHeight="1" x14ac:dyDescent="0.2">
      <c r="A125" s="103"/>
      <c r="B125" s="34"/>
      <c r="C125" s="34"/>
      <c r="D125" s="97"/>
      <c r="E125" s="97"/>
      <c r="F125" s="97"/>
      <c r="G125" s="97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2.75" customHeight="1" x14ac:dyDescent="0.2">
      <c r="A126" s="103"/>
      <c r="B126" s="34"/>
      <c r="C126" s="34"/>
      <c r="D126" s="97"/>
      <c r="E126" s="97"/>
      <c r="F126" s="97"/>
      <c r="G126" s="97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2.75" customHeight="1" x14ac:dyDescent="0.2">
      <c r="A127" s="103"/>
      <c r="B127" s="34"/>
      <c r="C127" s="34"/>
      <c r="D127" s="97"/>
      <c r="E127" s="97"/>
      <c r="F127" s="97"/>
      <c r="G127" s="97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2.75" customHeight="1" x14ac:dyDescent="0.2">
      <c r="A128" s="103"/>
      <c r="B128" s="34"/>
      <c r="C128" s="34"/>
      <c r="D128" s="97"/>
      <c r="E128" s="97"/>
      <c r="F128" s="97"/>
      <c r="G128" s="97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2.75" customHeight="1" x14ac:dyDescent="0.2">
      <c r="A129" s="103"/>
      <c r="B129" s="34"/>
      <c r="C129" s="34"/>
      <c r="D129" s="97"/>
      <c r="E129" s="97"/>
      <c r="F129" s="97"/>
      <c r="G129" s="97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2.75" customHeight="1" x14ac:dyDescent="0.2">
      <c r="A130" s="103"/>
      <c r="B130" s="34"/>
      <c r="C130" s="34"/>
      <c r="D130" s="97"/>
      <c r="E130" s="97"/>
      <c r="F130" s="97"/>
      <c r="G130" s="97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2.75" customHeight="1" x14ac:dyDescent="0.2">
      <c r="A131" s="103"/>
      <c r="B131" s="34"/>
      <c r="C131" s="34"/>
      <c r="D131" s="97"/>
      <c r="E131" s="97"/>
      <c r="F131" s="97"/>
      <c r="G131" s="97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2.75" customHeight="1" x14ac:dyDescent="0.2">
      <c r="A132" s="103"/>
      <c r="B132" s="34"/>
      <c r="C132" s="34"/>
      <c r="D132" s="97"/>
      <c r="E132" s="97"/>
      <c r="F132" s="97"/>
      <c r="G132" s="97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2.75" customHeight="1" x14ac:dyDescent="0.2">
      <c r="A133" s="103"/>
      <c r="B133" s="34"/>
      <c r="C133" s="34"/>
      <c r="D133" s="97"/>
      <c r="E133" s="97"/>
      <c r="F133" s="97"/>
      <c r="G133" s="97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2.75" customHeight="1" x14ac:dyDescent="0.2">
      <c r="A134" s="103"/>
      <c r="B134" s="34"/>
      <c r="C134" s="34"/>
      <c r="D134" s="97"/>
      <c r="E134" s="97"/>
      <c r="F134" s="97"/>
      <c r="G134" s="97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2.75" customHeight="1" x14ac:dyDescent="0.2">
      <c r="A135" s="103"/>
      <c r="B135" s="34"/>
      <c r="C135" s="34"/>
      <c r="D135" s="97"/>
      <c r="E135" s="97"/>
      <c r="F135" s="97"/>
      <c r="G135" s="97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2.75" customHeight="1" x14ac:dyDescent="0.2">
      <c r="A136" s="103"/>
      <c r="B136" s="34"/>
      <c r="C136" s="34"/>
      <c r="D136" s="97"/>
      <c r="E136" s="97"/>
      <c r="F136" s="97"/>
      <c r="G136" s="97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2.75" customHeight="1" x14ac:dyDescent="0.2">
      <c r="A137" s="103"/>
      <c r="B137" s="34"/>
      <c r="C137" s="34"/>
      <c r="D137" s="97"/>
      <c r="E137" s="97"/>
      <c r="F137" s="97"/>
      <c r="G137" s="97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2.75" customHeight="1" x14ac:dyDescent="0.2">
      <c r="A138" s="103"/>
      <c r="B138" s="34"/>
      <c r="C138" s="34"/>
      <c r="D138" s="97"/>
      <c r="E138" s="97"/>
      <c r="F138" s="97"/>
      <c r="G138" s="97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2.75" customHeight="1" x14ac:dyDescent="0.2">
      <c r="A139" s="103"/>
      <c r="B139" s="34"/>
      <c r="C139" s="34"/>
      <c r="D139" s="97"/>
      <c r="E139" s="97"/>
      <c r="F139" s="97"/>
      <c r="G139" s="97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2.75" customHeight="1" x14ac:dyDescent="0.2">
      <c r="A140" s="103"/>
      <c r="B140" s="34"/>
      <c r="C140" s="34"/>
      <c r="D140" s="97"/>
      <c r="E140" s="97"/>
      <c r="F140" s="97"/>
      <c r="G140" s="97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2.75" customHeight="1" x14ac:dyDescent="0.2">
      <c r="A141" s="103"/>
      <c r="B141" s="34"/>
      <c r="C141" s="34"/>
      <c r="D141" s="97"/>
      <c r="E141" s="97"/>
      <c r="F141" s="97"/>
      <c r="G141" s="97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2.75" customHeight="1" x14ac:dyDescent="0.2">
      <c r="A142" s="103"/>
      <c r="B142" s="34"/>
      <c r="C142" s="34"/>
      <c r="D142" s="97"/>
      <c r="E142" s="97"/>
      <c r="F142" s="97"/>
      <c r="G142" s="97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2.75" customHeight="1" x14ac:dyDescent="0.2">
      <c r="A143" s="103"/>
      <c r="B143" s="34"/>
      <c r="C143" s="34"/>
      <c r="D143" s="97"/>
      <c r="E143" s="97"/>
      <c r="F143" s="97"/>
      <c r="G143" s="97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2.75" customHeight="1" x14ac:dyDescent="0.2">
      <c r="A144" s="103"/>
      <c r="B144" s="34"/>
      <c r="C144" s="34"/>
      <c r="D144" s="97"/>
      <c r="E144" s="97"/>
      <c r="F144" s="97"/>
      <c r="G144" s="97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2.75" customHeight="1" x14ac:dyDescent="0.2">
      <c r="A145" s="103"/>
      <c r="B145" s="34"/>
      <c r="C145" s="34"/>
      <c r="D145" s="97"/>
      <c r="E145" s="97"/>
      <c r="F145" s="97"/>
      <c r="G145" s="97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2.75" customHeight="1" x14ac:dyDescent="0.2">
      <c r="A146" s="103"/>
      <c r="B146" s="34"/>
      <c r="C146" s="34"/>
      <c r="D146" s="97"/>
      <c r="E146" s="97"/>
      <c r="F146" s="97"/>
      <c r="G146" s="97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2.75" customHeight="1" x14ac:dyDescent="0.2">
      <c r="A147" s="103"/>
      <c r="B147" s="34"/>
      <c r="C147" s="34"/>
      <c r="D147" s="97"/>
      <c r="E147" s="97"/>
      <c r="F147" s="97"/>
      <c r="G147" s="97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2.75" customHeight="1" x14ac:dyDescent="0.2">
      <c r="A148" s="103"/>
      <c r="B148" s="34"/>
      <c r="C148" s="34"/>
      <c r="D148" s="97"/>
      <c r="E148" s="97"/>
      <c r="F148" s="97"/>
      <c r="G148" s="97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2.75" customHeight="1" x14ac:dyDescent="0.2">
      <c r="A149" s="103"/>
      <c r="B149" s="34"/>
      <c r="C149" s="34"/>
      <c r="D149" s="97"/>
      <c r="E149" s="97"/>
      <c r="F149" s="97"/>
      <c r="G149" s="97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2.75" customHeight="1" x14ac:dyDescent="0.2">
      <c r="A150" s="103"/>
      <c r="B150" s="34"/>
      <c r="C150" s="34"/>
      <c r="D150" s="97"/>
      <c r="E150" s="97"/>
      <c r="F150" s="97"/>
      <c r="G150" s="97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2.75" customHeight="1" x14ac:dyDescent="0.2">
      <c r="A151" s="103"/>
      <c r="B151" s="34"/>
      <c r="C151" s="34"/>
      <c r="D151" s="97"/>
      <c r="E151" s="97"/>
      <c r="F151" s="97"/>
      <c r="G151" s="97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2.75" customHeight="1" x14ac:dyDescent="0.2">
      <c r="A152" s="103"/>
      <c r="B152" s="34"/>
      <c r="C152" s="34"/>
      <c r="D152" s="97"/>
      <c r="E152" s="97"/>
      <c r="F152" s="97"/>
      <c r="G152" s="97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2.75" customHeight="1" x14ac:dyDescent="0.2">
      <c r="A153" s="103"/>
      <c r="B153" s="34"/>
      <c r="C153" s="34"/>
      <c r="D153" s="97"/>
      <c r="E153" s="97"/>
      <c r="F153" s="97"/>
      <c r="G153" s="97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2.75" customHeight="1" x14ac:dyDescent="0.2">
      <c r="A154" s="103"/>
      <c r="B154" s="34"/>
      <c r="C154" s="34"/>
      <c r="D154" s="97"/>
      <c r="E154" s="97"/>
      <c r="F154" s="97"/>
      <c r="G154" s="97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2.75" customHeight="1" x14ac:dyDescent="0.2">
      <c r="A155" s="103"/>
      <c r="B155" s="34"/>
      <c r="C155" s="34"/>
      <c r="D155" s="97"/>
      <c r="E155" s="97"/>
      <c r="F155" s="97"/>
      <c r="G155" s="97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2.75" customHeight="1" x14ac:dyDescent="0.2">
      <c r="A156" s="103"/>
      <c r="B156" s="34"/>
      <c r="C156" s="34"/>
      <c r="D156" s="97"/>
      <c r="E156" s="97"/>
      <c r="F156" s="97"/>
      <c r="G156" s="97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2.75" customHeight="1" x14ac:dyDescent="0.2">
      <c r="A157" s="103"/>
      <c r="B157" s="34"/>
      <c r="C157" s="34"/>
      <c r="D157" s="97"/>
      <c r="E157" s="97"/>
      <c r="F157" s="97"/>
      <c r="G157" s="97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2.75" customHeight="1" x14ac:dyDescent="0.2">
      <c r="A158" s="103"/>
      <c r="B158" s="34"/>
      <c r="C158" s="34"/>
      <c r="D158" s="97"/>
      <c r="E158" s="97"/>
      <c r="F158" s="97"/>
      <c r="G158" s="97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2.75" customHeight="1" x14ac:dyDescent="0.2">
      <c r="A159" s="103"/>
      <c r="B159" s="34"/>
      <c r="C159" s="34"/>
      <c r="D159" s="97"/>
      <c r="E159" s="97"/>
      <c r="F159" s="97"/>
      <c r="G159" s="97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2.75" customHeight="1" x14ac:dyDescent="0.2">
      <c r="A160" s="103"/>
      <c r="B160" s="34"/>
      <c r="C160" s="34"/>
      <c r="D160" s="97"/>
      <c r="E160" s="97"/>
      <c r="F160" s="97"/>
      <c r="G160" s="97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2.75" customHeight="1" x14ac:dyDescent="0.2">
      <c r="A161" s="103"/>
      <c r="B161" s="34"/>
      <c r="C161" s="34"/>
      <c r="D161" s="97"/>
      <c r="E161" s="97"/>
      <c r="F161" s="97"/>
      <c r="G161" s="97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2.75" customHeight="1" x14ac:dyDescent="0.2">
      <c r="A162" s="103"/>
      <c r="B162" s="34"/>
      <c r="C162" s="34"/>
      <c r="D162" s="97"/>
      <c r="E162" s="97"/>
      <c r="F162" s="97"/>
      <c r="G162" s="97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2.75" customHeight="1" x14ac:dyDescent="0.2">
      <c r="A163" s="103"/>
      <c r="B163" s="34"/>
      <c r="C163" s="34"/>
      <c r="D163" s="97"/>
      <c r="E163" s="97"/>
      <c r="F163" s="97"/>
      <c r="G163" s="97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2.75" customHeight="1" x14ac:dyDescent="0.2">
      <c r="A164" s="103"/>
      <c r="B164" s="34"/>
      <c r="C164" s="34"/>
      <c r="D164" s="97"/>
      <c r="E164" s="97"/>
      <c r="F164" s="97"/>
      <c r="G164" s="97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2.75" customHeight="1" x14ac:dyDescent="0.2">
      <c r="A165" s="103"/>
      <c r="B165" s="34"/>
      <c r="C165" s="34"/>
      <c r="D165" s="97"/>
      <c r="E165" s="97"/>
      <c r="F165" s="97"/>
      <c r="G165" s="97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2.75" customHeight="1" x14ac:dyDescent="0.2">
      <c r="A166" s="103"/>
      <c r="B166" s="34"/>
      <c r="C166" s="34"/>
      <c r="D166" s="97"/>
      <c r="E166" s="97"/>
      <c r="F166" s="97"/>
      <c r="G166" s="97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2.75" customHeight="1" x14ac:dyDescent="0.2">
      <c r="A167" s="103"/>
      <c r="B167" s="34"/>
      <c r="C167" s="34"/>
      <c r="D167" s="97"/>
      <c r="E167" s="97"/>
      <c r="F167" s="97"/>
      <c r="G167" s="97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2.75" customHeight="1" x14ac:dyDescent="0.2">
      <c r="A168" s="103"/>
      <c r="B168" s="34"/>
      <c r="C168" s="34"/>
      <c r="D168" s="97"/>
      <c r="E168" s="97"/>
      <c r="F168" s="97"/>
      <c r="G168" s="97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2.75" customHeight="1" x14ac:dyDescent="0.2">
      <c r="A169" s="103"/>
      <c r="B169" s="34"/>
      <c r="C169" s="34"/>
      <c r="D169" s="97"/>
      <c r="E169" s="97"/>
      <c r="F169" s="97"/>
      <c r="G169" s="97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2.75" customHeight="1" x14ac:dyDescent="0.2">
      <c r="A170" s="103"/>
      <c r="B170" s="34"/>
      <c r="C170" s="34"/>
      <c r="D170" s="97"/>
      <c r="E170" s="97"/>
      <c r="F170" s="97"/>
      <c r="G170" s="97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2.75" customHeight="1" x14ac:dyDescent="0.2">
      <c r="A171" s="103"/>
      <c r="B171" s="34"/>
      <c r="C171" s="34"/>
      <c r="D171" s="97"/>
      <c r="E171" s="97"/>
      <c r="F171" s="97"/>
      <c r="G171" s="97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2.75" customHeight="1" x14ac:dyDescent="0.2">
      <c r="A172" s="103"/>
      <c r="B172" s="34"/>
      <c r="C172" s="34"/>
      <c r="D172" s="97"/>
      <c r="E172" s="97"/>
      <c r="F172" s="97"/>
      <c r="G172" s="97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2.75" customHeight="1" x14ac:dyDescent="0.2">
      <c r="A173" s="103"/>
      <c r="B173" s="34"/>
      <c r="C173" s="34"/>
      <c r="D173" s="97"/>
      <c r="E173" s="97"/>
      <c r="F173" s="97"/>
      <c r="G173" s="97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2.75" customHeight="1" x14ac:dyDescent="0.2">
      <c r="A174" s="103"/>
      <c r="B174" s="34"/>
      <c r="C174" s="34"/>
      <c r="D174" s="97"/>
      <c r="E174" s="97"/>
      <c r="F174" s="97"/>
      <c r="G174" s="97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2.75" customHeight="1" x14ac:dyDescent="0.2">
      <c r="A175" s="103"/>
      <c r="B175" s="34"/>
      <c r="C175" s="34"/>
      <c r="D175" s="97"/>
      <c r="E175" s="97"/>
      <c r="F175" s="97"/>
      <c r="G175" s="97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2.75" customHeight="1" x14ac:dyDescent="0.2">
      <c r="A176" s="103"/>
      <c r="B176" s="34"/>
      <c r="C176" s="34"/>
      <c r="D176" s="97"/>
      <c r="E176" s="97"/>
      <c r="F176" s="97"/>
      <c r="G176" s="97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2.75" customHeight="1" x14ac:dyDescent="0.2">
      <c r="A177" s="103"/>
      <c r="B177" s="34"/>
      <c r="C177" s="34"/>
      <c r="D177" s="97"/>
      <c r="E177" s="97"/>
      <c r="F177" s="97"/>
      <c r="G177" s="97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2.75" customHeight="1" x14ac:dyDescent="0.2">
      <c r="A178" s="103"/>
      <c r="B178" s="34"/>
      <c r="C178" s="34"/>
      <c r="D178" s="97"/>
      <c r="E178" s="97"/>
      <c r="F178" s="97"/>
      <c r="G178" s="97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2.75" customHeight="1" x14ac:dyDescent="0.2">
      <c r="A179" s="103"/>
      <c r="B179" s="34"/>
      <c r="C179" s="34"/>
      <c r="D179" s="97"/>
      <c r="E179" s="97"/>
      <c r="F179" s="97"/>
      <c r="G179" s="97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2.75" customHeight="1" x14ac:dyDescent="0.2">
      <c r="A180" s="103"/>
      <c r="B180" s="34"/>
      <c r="C180" s="34"/>
      <c r="D180" s="97"/>
      <c r="E180" s="97"/>
      <c r="F180" s="97"/>
      <c r="G180" s="97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2.75" customHeight="1" x14ac:dyDescent="0.2">
      <c r="A181" s="103"/>
      <c r="B181" s="34"/>
      <c r="C181" s="34"/>
      <c r="D181" s="97"/>
      <c r="E181" s="97"/>
      <c r="F181" s="97"/>
      <c r="G181" s="97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2.75" customHeight="1" x14ac:dyDescent="0.2">
      <c r="A182" s="103"/>
      <c r="B182" s="34"/>
      <c r="C182" s="34"/>
      <c r="D182" s="97"/>
      <c r="E182" s="97"/>
      <c r="F182" s="97"/>
      <c r="G182" s="97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2.75" customHeight="1" x14ac:dyDescent="0.2">
      <c r="A183" s="103"/>
      <c r="B183" s="34"/>
      <c r="C183" s="34"/>
      <c r="D183" s="97"/>
      <c r="E183" s="97"/>
      <c r="F183" s="97"/>
      <c r="G183" s="97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2.75" customHeight="1" x14ac:dyDescent="0.2">
      <c r="A184" s="103"/>
      <c r="B184" s="34"/>
      <c r="C184" s="34"/>
      <c r="D184" s="97"/>
      <c r="E184" s="97"/>
      <c r="F184" s="97"/>
      <c r="G184" s="97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2.75" customHeight="1" x14ac:dyDescent="0.2">
      <c r="A185" s="103"/>
      <c r="B185" s="34"/>
      <c r="C185" s="34"/>
      <c r="D185" s="97"/>
      <c r="E185" s="97"/>
      <c r="F185" s="97"/>
      <c r="G185" s="97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2.75" customHeight="1" x14ac:dyDescent="0.2">
      <c r="A186" s="103"/>
      <c r="B186" s="34"/>
      <c r="C186" s="34"/>
      <c r="D186" s="97"/>
      <c r="E186" s="97"/>
      <c r="F186" s="97"/>
      <c r="G186" s="97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2.75" customHeight="1" x14ac:dyDescent="0.2">
      <c r="A187" s="103"/>
      <c r="B187" s="34"/>
      <c r="C187" s="34"/>
      <c r="D187" s="97"/>
      <c r="E187" s="97"/>
      <c r="F187" s="97"/>
      <c r="G187" s="97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2.75" customHeight="1" x14ac:dyDescent="0.2">
      <c r="A188" s="103"/>
      <c r="B188" s="34"/>
      <c r="C188" s="34"/>
      <c r="D188" s="97"/>
      <c r="E188" s="97"/>
      <c r="F188" s="97"/>
      <c r="G188" s="97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2.75" customHeight="1" x14ac:dyDescent="0.2">
      <c r="A189" s="103"/>
      <c r="B189" s="34"/>
      <c r="C189" s="34"/>
      <c r="D189" s="97"/>
      <c r="E189" s="97"/>
      <c r="F189" s="97"/>
      <c r="G189" s="97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2.75" customHeight="1" x14ac:dyDescent="0.2">
      <c r="A190" s="103"/>
      <c r="B190" s="34"/>
      <c r="C190" s="34"/>
      <c r="D190" s="97"/>
      <c r="E190" s="97"/>
      <c r="F190" s="97"/>
      <c r="G190" s="97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2.75" customHeight="1" x14ac:dyDescent="0.2">
      <c r="A191" s="103"/>
      <c r="B191" s="34"/>
      <c r="C191" s="34"/>
      <c r="D191" s="97"/>
      <c r="E191" s="97"/>
      <c r="F191" s="97"/>
      <c r="G191" s="97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2.75" customHeight="1" x14ac:dyDescent="0.2">
      <c r="A192" s="103"/>
      <c r="B192" s="34"/>
      <c r="C192" s="34"/>
      <c r="D192" s="97"/>
      <c r="E192" s="97"/>
      <c r="F192" s="97"/>
      <c r="G192" s="97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2.75" customHeight="1" x14ac:dyDescent="0.2">
      <c r="A193" s="103"/>
      <c r="B193" s="34"/>
      <c r="C193" s="34"/>
      <c r="D193" s="97"/>
      <c r="E193" s="97"/>
      <c r="F193" s="97"/>
      <c r="G193" s="97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2.75" customHeight="1" x14ac:dyDescent="0.2">
      <c r="A194" s="103"/>
      <c r="B194" s="34"/>
      <c r="C194" s="34"/>
      <c r="D194" s="97"/>
      <c r="E194" s="97"/>
      <c r="F194" s="97"/>
      <c r="G194" s="97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2.75" customHeight="1" x14ac:dyDescent="0.2">
      <c r="A195" s="103"/>
      <c r="B195" s="34"/>
      <c r="C195" s="34"/>
      <c r="D195" s="97"/>
      <c r="E195" s="97"/>
      <c r="F195" s="97"/>
      <c r="G195" s="97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2.75" customHeight="1" x14ac:dyDescent="0.2">
      <c r="A196" s="103"/>
      <c r="B196" s="34"/>
      <c r="C196" s="34"/>
      <c r="D196" s="97"/>
      <c r="E196" s="97"/>
      <c r="F196" s="97"/>
      <c r="G196" s="97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2.75" customHeight="1" x14ac:dyDescent="0.2">
      <c r="A197" s="103"/>
      <c r="B197" s="34"/>
      <c r="C197" s="34"/>
      <c r="D197" s="97"/>
      <c r="E197" s="97"/>
      <c r="F197" s="97"/>
      <c r="G197" s="97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2.75" customHeight="1" x14ac:dyDescent="0.2">
      <c r="A198" s="103"/>
      <c r="B198" s="34"/>
      <c r="C198" s="34"/>
      <c r="D198" s="97"/>
      <c r="E198" s="97"/>
      <c r="F198" s="97"/>
      <c r="G198" s="97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2.75" customHeight="1" x14ac:dyDescent="0.2">
      <c r="A199" s="103"/>
      <c r="B199" s="34"/>
      <c r="C199" s="34"/>
      <c r="D199" s="97"/>
      <c r="E199" s="97"/>
      <c r="F199" s="97"/>
      <c r="G199" s="97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2.75" customHeight="1" x14ac:dyDescent="0.2">
      <c r="A200" s="103"/>
      <c r="B200" s="34"/>
      <c r="C200" s="34"/>
      <c r="D200" s="97"/>
      <c r="E200" s="97"/>
      <c r="F200" s="97"/>
      <c r="G200" s="97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2.75" customHeight="1" x14ac:dyDescent="0.2">
      <c r="A201" s="103"/>
      <c r="B201" s="34"/>
      <c r="C201" s="34"/>
      <c r="D201" s="97"/>
      <c r="E201" s="97"/>
      <c r="F201" s="97"/>
      <c r="G201" s="97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2.75" customHeight="1" x14ac:dyDescent="0.2">
      <c r="A202" s="103"/>
      <c r="B202" s="34"/>
      <c r="C202" s="34"/>
      <c r="D202" s="97"/>
      <c r="E202" s="97"/>
      <c r="F202" s="97"/>
      <c r="G202" s="97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2.75" customHeight="1" x14ac:dyDescent="0.2">
      <c r="A203" s="103"/>
      <c r="B203" s="34"/>
      <c r="C203" s="34"/>
      <c r="D203" s="97"/>
      <c r="E203" s="97"/>
      <c r="F203" s="97"/>
      <c r="G203" s="97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2.75" customHeight="1" x14ac:dyDescent="0.2">
      <c r="A204" s="103"/>
      <c r="B204" s="34"/>
      <c r="C204" s="34"/>
      <c r="D204" s="97"/>
      <c r="E204" s="97"/>
      <c r="F204" s="97"/>
      <c r="G204" s="97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2.75" customHeight="1" x14ac:dyDescent="0.2">
      <c r="A205" s="103"/>
      <c r="B205" s="34"/>
      <c r="C205" s="34"/>
      <c r="D205" s="97"/>
      <c r="E205" s="97"/>
      <c r="F205" s="97"/>
      <c r="G205" s="97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2.75" customHeight="1" x14ac:dyDescent="0.2">
      <c r="A206" s="103"/>
      <c r="B206" s="34"/>
      <c r="C206" s="34"/>
      <c r="D206" s="97"/>
      <c r="E206" s="97"/>
      <c r="F206" s="97"/>
      <c r="G206" s="97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2.75" customHeight="1" x14ac:dyDescent="0.2">
      <c r="A207" s="103"/>
      <c r="B207" s="34"/>
      <c r="C207" s="34"/>
      <c r="D207" s="97"/>
      <c r="E207" s="97"/>
      <c r="F207" s="97"/>
      <c r="G207" s="97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2.75" customHeight="1" x14ac:dyDescent="0.2">
      <c r="A208" s="103"/>
      <c r="B208" s="34"/>
      <c r="C208" s="34"/>
      <c r="D208" s="97"/>
      <c r="E208" s="97"/>
      <c r="F208" s="97"/>
      <c r="G208" s="97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2.75" customHeight="1" x14ac:dyDescent="0.2">
      <c r="A209" s="103"/>
      <c r="B209" s="34"/>
      <c r="C209" s="34"/>
      <c r="D209" s="97"/>
      <c r="E209" s="97"/>
      <c r="F209" s="97"/>
      <c r="G209" s="97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2.75" customHeight="1" x14ac:dyDescent="0.2">
      <c r="A210" s="103"/>
      <c r="B210" s="34"/>
      <c r="C210" s="34"/>
      <c r="D210" s="97"/>
      <c r="E210" s="97"/>
      <c r="F210" s="97"/>
      <c r="G210" s="97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2.75" customHeight="1" x14ac:dyDescent="0.2">
      <c r="A211" s="103"/>
      <c r="B211" s="34"/>
      <c r="C211" s="34"/>
      <c r="D211" s="97"/>
      <c r="E211" s="97"/>
      <c r="F211" s="97"/>
      <c r="G211" s="97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2.75" customHeight="1" x14ac:dyDescent="0.2">
      <c r="A212" s="103"/>
      <c r="B212" s="34"/>
      <c r="C212" s="34"/>
      <c r="D212" s="97"/>
      <c r="E212" s="97"/>
      <c r="F212" s="97"/>
      <c r="G212" s="97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2.75" customHeight="1" x14ac:dyDescent="0.2">
      <c r="A213" s="103"/>
      <c r="B213" s="34"/>
      <c r="C213" s="34"/>
      <c r="D213" s="97"/>
      <c r="E213" s="97"/>
      <c r="F213" s="97"/>
      <c r="G213" s="97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2.75" customHeight="1" x14ac:dyDescent="0.2">
      <c r="A214" s="103"/>
      <c r="B214" s="34"/>
      <c r="C214" s="34"/>
      <c r="D214" s="97"/>
      <c r="E214" s="97"/>
      <c r="F214" s="97"/>
      <c r="G214" s="97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2.75" customHeight="1" x14ac:dyDescent="0.2">
      <c r="A215" s="103"/>
      <c r="B215" s="34"/>
      <c r="C215" s="34"/>
      <c r="D215" s="97"/>
      <c r="E215" s="97"/>
      <c r="F215" s="97"/>
      <c r="G215" s="97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2.75" customHeight="1" x14ac:dyDescent="0.2">
      <c r="A216" s="103"/>
      <c r="B216" s="34"/>
      <c r="C216" s="34"/>
      <c r="D216" s="97"/>
      <c r="E216" s="97"/>
      <c r="F216" s="97"/>
      <c r="G216" s="97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2.75" customHeight="1" x14ac:dyDescent="0.2">
      <c r="A217" s="103"/>
      <c r="B217" s="34"/>
      <c r="C217" s="34"/>
      <c r="D217" s="97"/>
      <c r="E217" s="97"/>
      <c r="F217" s="97"/>
      <c r="G217" s="97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2.75" customHeight="1" x14ac:dyDescent="0.2">
      <c r="A218" s="103"/>
      <c r="B218" s="34"/>
      <c r="C218" s="34"/>
      <c r="D218" s="97"/>
      <c r="E218" s="97"/>
      <c r="F218" s="97"/>
      <c r="G218" s="97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2.75" customHeight="1" x14ac:dyDescent="0.2">
      <c r="A219" s="103"/>
      <c r="B219" s="34"/>
      <c r="C219" s="34"/>
      <c r="D219" s="97"/>
      <c r="E219" s="97"/>
      <c r="F219" s="97"/>
      <c r="G219" s="97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2.75" customHeight="1" x14ac:dyDescent="0.2">
      <c r="A220" s="103"/>
      <c r="B220" s="34"/>
      <c r="C220" s="34"/>
      <c r="D220" s="97"/>
      <c r="E220" s="97"/>
      <c r="F220" s="97"/>
      <c r="G220" s="97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2.75" customHeight="1" x14ac:dyDescent="0.2">
      <c r="A221" s="103"/>
      <c r="B221" s="34"/>
      <c r="C221" s="34"/>
      <c r="D221" s="97"/>
      <c r="E221" s="97"/>
      <c r="F221" s="97"/>
      <c r="G221" s="97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2.75" customHeight="1" x14ac:dyDescent="0.2">
      <c r="A222" s="103"/>
      <c r="B222" s="34"/>
      <c r="C222" s="34"/>
      <c r="D222" s="97"/>
      <c r="E222" s="97"/>
      <c r="F222" s="97"/>
      <c r="G222" s="97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2.75" customHeight="1" x14ac:dyDescent="0.2">
      <c r="A223" s="103"/>
      <c r="B223" s="34"/>
      <c r="C223" s="34"/>
      <c r="D223" s="97"/>
      <c r="E223" s="97"/>
      <c r="F223" s="97"/>
      <c r="G223" s="97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2.75" customHeight="1" x14ac:dyDescent="0.2">
      <c r="A224" s="103"/>
      <c r="B224" s="34"/>
      <c r="C224" s="34"/>
      <c r="D224" s="97"/>
      <c r="E224" s="97"/>
      <c r="F224" s="97"/>
      <c r="G224" s="97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2.75" customHeight="1" x14ac:dyDescent="0.2">
      <c r="A225" s="103"/>
      <c r="B225" s="34"/>
      <c r="C225" s="34"/>
      <c r="D225" s="97"/>
      <c r="E225" s="97"/>
      <c r="F225" s="97"/>
      <c r="G225" s="97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2.75" customHeight="1" x14ac:dyDescent="0.2">
      <c r="A226" s="103"/>
      <c r="B226" s="34"/>
      <c r="C226" s="34"/>
      <c r="D226" s="97"/>
      <c r="E226" s="97"/>
      <c r="F226" s="97"/>
      <c r="G226" s="97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2.75" customHeight="1" x14ac:dyDescent="0.2">
      <c r="A227" s="103"/>
      <c r="B227" s="34"/>
      <c r="C227" s="34"/>
      <c r="D227" s="97"/>
      <c r="E227" s="97"/>
      <c r="F227" s="97"/>
      <c r="G227" s="97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2.75" customHeight="1" x14ac:dyDescent="0.2">
      <c r="A228" s="103"/>
      <c r="B228" s="34"/>
      <c r="C228" s="34"/>
      <c r="D228" s="97"/>
      <c r="E228" s="97"/>
      <c r="F228" s="97"/>
      <c r="G228" s="97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2.75" customHeight="1" x14ac:dyDescent="0.2">
      <c r="A229" s="103"/>
      <c r="B229" s="34"/>
      <c r="C229" s="34"/>
      <c r="D229" s="97"/>
      <c r="E229" s="97"/>
      <c r="F229" s="97"/>
      <c r="G229" s="97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2.75" customHeight="1" x14ac:dyDescent="0.2">
      <c r="A230" s="103"/>
      <c r="B230" s="34"/>
      <c r="C230" s="34"/>
      <c r="D230" s="97"/>
      <c r="E230" s="97"/>
      <c r="F230" s="97"/>
      <c r="G230" s="97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2.75" customHeight="1" x14ac:dyDescent="0.2">
      <c r="A231" s="103"/>
      <c r="B231" s="34"/>
      <c r="C231" s="34"/>
      <c r="D231" s="97"/>
      <c r="E231" s="97"/>
      <c r="F231" s="97"/>
      <c r="G231" s="97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2.75" customHeight="1" x14ac:dyDescent="0.2">
      <c r="A232" s="103"/>
      <c r="B232" s="34"/>
      <c r="C232" s="34"/>
      <c r="D232" s="97"/>
      <c r="E232" s="97"/>
      <c r="F232" s="97"/>
      <c r="G232" s="97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2.75" customHeight="1" x14ac:dyDescent="0.2">
      <c r="A233" s="103"/>
      <c r="B233" s="34"/>
      <c r="C233" s="34"/>
      <c r="D233" s="97"/>
      <c r="E233" s="97"/>
      <c r="F233" s="97"/>
      <c r="G233" s="97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2.75" customHeight="1" x14ac:dyDescent="0.2">
      <c r="A234" s="103"/>
      <c r="B234" s="34"/>
      <c r="C234" s="34"/>
      <c r="D234" s="97"/>
      <c r="E234" s="97"/>
      <c r="F234" s="97"/>
      <c r="G234" s="97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2.75" customHeight="1" x14ac:dyDescent="0.2">
      <c r="A235" s="103"/>
      <c r="B235" s="34"/>
      <c r="C235" s="34"/>
      <c r="D235" s="97"/>
      <c r="E235" s="97"/>
      <c r="F235" s="97"/>
      <c r="G235" s="97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2.75" customHeight="1" x14ac:dyDescent="0.2">
      <c r="A236" s="103"/>
      <c r="B236" s="34"/>
      <c r="C236" s="34"/>
      <c r="D236" s="97"/>
      <c r="E236" s="97"/>
      <c r="F236" s="97"/>
      <c r="G236" s="97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2.75" customHeight="1" x14ac:dyDescent="0.2">
      <c r="A237" s="103"/>
      <c r="B237" s="34"/>
      <c r="C237" s="34"/>
      <c r="D237" s="97"/>
      <c r="E237" s="97"/>
      <c r="F237" s="97"/>
      <c r="G237" s="97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2.75" customHeight="1" x14ac:dyDescent="0.2">
      <c r="A238" s="103"/>
      <c r="B238" s="34"/>
      <c r="C238" s="34"/>
      <c r="D238" s="97"/>
      <c r="E238" s="97"/>
      <c r="F238" s="97"/>
      <c r="G238" s="97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2.75" customHeight="1" x14ac:dyDescent="0.2">
      <c r="A239" s="103"/>
      <c r="B239" s="34"/>
      <c r="C239" s="34"/>
      <c r="D239" s="97"/>
      <c r="E239" s="97"/>
      <c r="F239" s="97"/>
      <c r="G239" s="97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2.75" customHeight="1" x14ac:dyDescent="0.2">
      <c r="A240" s="103"/>
      <c r="B240" s="34"/>
      <c r="C240" s="34"/>
      <c r="D240" s="97"/>
      <c r="E240" s="97"/>
      <c r="F240" s="97"/>
      <c r="G240" s="97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2.75" customHeight="1" x14ac:dyDescent="0.2">
      <c r="A241" s="103"/>
      <c r="B241" s="34"/>
      <c r="C241" s="34"/>
      <c r="D241" s="97"/>
      <c r="E241" s="97"/>
      <c r="F241" s="97"/>
      <c r="G241" s="97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2.75" customHeight="1" x14ac:dyDescent="0.2">
      <c r="A242" s="103"/>
      <c r="B242" s="34"/>
      <c r="C242" s="34"/>
      <c r="D242" s="97"/>
      <c r="E242" s="97"/>
      <c r="F242" s="97"/>
      <c r="G242" s="97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2.75" customHeight="1" x14ac:dyDescent="0.2">
      <c r="A243" s="103"/>
      <c r="B243" s="34"/>
      <c r="C243" s="34"/>
      <c r="D243" s="97"/>
      <c r="E243" s="97"/>
      <c r="F243" s="97"/>
      <c r="G243" s="97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2.75" customHeight="1" x14ac:dyDescent="0.2">
      <c r="A244" s="103"/>
      <c r="B244" s="34"/>
      <c r="C244" s="34"/>
      <c r="D244" s="97"/>
      <c r="E244" s="97"/>
      <c r="F244" s="97"/>
      <c r="G244" s="97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2.75" customHeight="1" x14ac:dyDescent="0.2">
      <c r="A245" s="103"/>
      <c r="B245" s="34"/>
      <c r="C245" s="34"/>
      <c r="D245" s="97"/>
      <c r="E245" s="97"/>
      <c r="F245" s="97"/>
      <c r="G245" s="97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2.75" customHeight="1" x14ac:dyDescent="0.2">
      <c r="A246" s="103"/>
      <c r="B246" s="34"/>
      <c r="C246" s="34"/>
      <c r="D246" s="97"/>
      <c r="E246" s="97"/>
      <c r="F246" s="97"/>
      <c r="G246" s="97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2.75" customHeight="1" x14ac:dyDescent="0.2">
      <c r="A247" s="103"/>
      <c r="B247" s="34"/>
      <c r="C247" s="34"/>
      <c r="D247" s="97"/>
      <c r="E247" s="97"/>
      <c r="F247" s="97"/>
      <c r="G247" s="97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2.75" customHeight="1" x14ac:dyDescent="0.2">
      <c r="A248" s="103"/>
      <c r="B248" s="34"/>
      <c r="C248" s="34"/>
      <c r="D248" s="97"/>
      <c r="E248" s="97"/>
      <c r="F248" s="97"/>
      <c r="G248" s="97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2.75" customHeight="1" x14ac:dyDescent="0.2">
      <c r="A249" s="103"/>
      <c r="B249" s="34"/>
      <c r="C249" s="34"/>
      <c r="D249" s="97"/>
      <c r="E249" s="97"/>
      <c r="F249" s="97"/>
      <c r="G249" s="97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2.75" customHeight="1" x14ac:dyDescent="0.2">
      <c r="A250" s="103"/>
      <c r="B250" s="34"/>
      <c r="C250" s="34"/>
      <c r="D250" s="97"/>
      <c r="E250" s="97"/>
      <c r="F250" s="97"/>
      <c r="G250" s="97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2.75" customHeight="1" x14ac:dyDescent="0.2">
      <c r="A251" s="103"/>
      <c r="B251" s="34"/>
      <c r="C251" s="34"/>
      <c r="D251" s="97"/>
      <c r="E251" s="97"/>
      <c r="F251" s="97"/>
      <c r="G251" s="97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2.75" customHeight="1" x14ac:dyDescent="0.2">
      <c r="A252" s="103"/>
      <c r="B252" s="34"/>
      <c r="C252" s="34"/>
      <c r="D252" s="97"/>
      <c r="E252" s="97"/>
      <c r="F252" s="97"/>
      <c r="G252" s="97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2.75" customHeight="1" x14ac:dyDescent="0.2">
      <c r="A253" s="103"/>
      <c r="B253" s="34"/>
      <c r="C253" s="34"/>
      <c r="D253" s="97"/>
      <c r="E253" s="97"/>
      <c r="F253" s="97"/>
      <c r="G253" s="97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2.75" customHeight="1" x14ac:dyDescent="0.2">
      <c r="A254" s="103"/>
      <c r="B254" s="34"/>
      <c r="C254" s="34"/>
      <c r="D254" s="97"/>
      <c r="E254" s="97"/>
      <c r="F254" s="97"/>
      <c r="G254" s="97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2.75" customHeight="1" x14ac:dyDescent="0.2">
      <c r="A255" s="103"/>
      <c r="B255" s="34"/>
      <c r="C255" s="34"/>
      <c r="D255" s="97"/>
      <c r="E255" s="97"/>
      <c r="F255" s="97"/>
      <c r="G255" s="97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2.75" customHeight="1" x14ac:dyDescent="0.2">
      <c r="A256" s="103"/>
      <c r="B256" s="34"/>
      <c r="C256" s="34"/>
      <c r="D256" s="97"/>
      <c r="E256" s="97"/>
      <c r="F256" s="97"/>
      <c r="G256" s="97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2.75" customHeight="1" x14ac:dyDescent="0.2">
      <c r="A257" s="103"/>
      <c r="B257" s="34"/>
      <c r="C257" s="34"/>
      <c r="D257" s="97"/>
      <c r="E257" s="97"/>
      <c r="F257" s="97"/>
      <c r="G257" s="97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2.75" customHeight="1" x14ac:dyDescent="0.2">
      <c r="A258" s="103"/>
      <c r="B258" s="34"/>
      <c r="C258" s="34"/>
      <c r="D258" s="97"/>
      <c r="E258" s="97"/>
      <c r="F258" s="97"/>
      <c r="G258" s="97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2.75" customHeight="1" x14ac:dyDescent="0.2">
      <c r="A259" s="103"/>
      <c r="B259" s="34"/>
      <c r="C259" s="34"/>
      <c r="D259" s="97"/>
      <c r="E259" s="97"/>
      <c r="F259" s="97"/>
      <c r="G259" s="97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2.75" customHeight="1" x14ac:dyDescent="0.2">
      <c r="A260" s="103"/>
      <c r="B260" s="34"/>
      <c r="C260" s="34"/>
      <c r="D260" s="97"/>
      <c r="E260" s="97"/>
      <c r="F260" s="97"/>
      <c r="G260" s="97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2.75" customHeight="1" x14ac:dyDescent="0.2">
      <c r="A261" s="103"/>
      <c r="B261" s="34"/>
      <c r="C261" s="34"/>
      <c r="D261" s="97"/>
      <c r="E261" s="97"/>
      <c r="F261" s="97"/>
      <c r="G261" s="97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2.75" customHeight="1" x14ac:dyDescent="0.2">
      <c r="A262" s="103"/>
      <c r="B262" s="34"/>
      <c r="C262" s="34"/>
      <c r="D262" s="97"/>
      <c r="E262" s="97"/>
      <c r="F262" s="97"/>
      <c r="G262" s="97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2.75" customHeight="1" x14ac:dyDescent="0.2">
      <c r="A263" s="103"/>
      <c r="B263" s="34"/>
      <c r="C263" s="34"/>
      <c r="D263" s="97"/>
      <c r="E263" s="97"/>
      <c r="F263" s="97"/>
      <c r="G263" s="97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2.75" customHeight="1" x14ac:dyDescent="0.2">
      <c r="A264" s="103"/>
      <c r="B264" s="34"/>
      <c r="C264" s="34"/>
      <c r="D264" s="97"/>
      <c r="E264" s="97"/>
      <c r="F264" s="97"/>
      <c r="G264" s="97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2.75" customHeight="1" x14ac:dyDescent="0.2">
      <c r="A265" s="103"/>
      <c r="B265" s="34"/>
      <c r="C265" s="34"/>
      <c r="D265" s="97"/>
      <c r="E265" s="97"/>
      <c r="F265" s="97"/>
      <c r="G265" s="97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2.75" customHeight="1" x14ac:dyDescent="0.2">
      <c r="A266" s="103"/>
      <c r="B266" s="34"/>
      <c r="C266" s="34"/>
      <c r="D266" s="97"/>
      <c r="E266" s="97"/>
      <c r="F266" s="97"/>
      <c r="G266" s="97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2.75" customHeight="1" x14ac:dyDescent="0.2">
      <c r="A267" s="103"/>
      <c r="B267" s="34"/>
      <c r="C267" s="34"/>
      <c r="D267" s="97"/>
      <c r="E267" s="97"/>
      <c r="F267" s="97"/>
      <c r="G267" s="97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2.75" customHeight="1" x14ac:dyDescent="0.2">
      <c r="A268" s="103"/>
      <c r="B268" s="34"/>
      <c r="C268" s="34"/>
      <c r="D268" s="97"/>
      <c r="E268" s="97"/>
      <c r="F268" s="97"/>
      <c r="G268" s="97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2.75" customHeight="1" x14ac:dyDescent="0.2">
      <c r="A269" s="103"/>
      <c r="B269" s="34"/>
      <c r="C269" s="34"/>
      <c r="D269" s="97"/>
      <c r="E269" s="97"/>
      <c r="F269" s="97"/>
      <c r="G269" s="97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2.75" customHeight="1" x14ac:dyDescent="0.2">
      <c r="A270" s="103"/>
      <c r="B270" s="34"/>
      <c r="C270" s="34"/>
      <c r="D270" s="97"/>
      <c r="E270" s="97"/>
      <c r="F270" s="97"/>
      <c r="G270" s="97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2.75" customHeight="1" x14ac:dyDescent="0.2">
      <c r="A271" s="103"/>
      <c r="B271" s="34"/>
      <c r="C271" s="34"/>
      <c r="D271" s="97"/>
      <c r="E271" s="97"/>
      <c r="F271" s="97"/>
      <c r="G271" s="97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2.75" customHeight="1" x14ac:dyDescent="0.2">
      <c r="A272" s="103"/>
      <c r="B272" s="34"/>
      <c r="C272" s="34"/>
      <c r="D272" s="97"/>
      <c r="E272" s="97"/>
      <c r="F272" s="97"/>
      <c r="G272" s="97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2.75" customHeight="1" x14ac:dyDescent="0.2">
      <c r="A273" s="103"/>
      <c r="B273" s="34"/>
      <c r="C273" s="34"/>
      <c r="D273" s="97"/>
      <c r="E273" s="97"/>
      <c r="F273" s="97"/>
      <c r="G273" s="97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2.75" customHeight="1" x14ac:dyDescent="0.2">
      <c r="A274" s="103"/>
      <c r="B274" s="34"/>
      <c r="C274" s="34"/>
      <c r="D274" s="97"/>
      <c r="E274" s="97"/>
      <c r="F274" s="97"/>
      <c r="G274" s="97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2.75" customHeight="1" x14ac:dyDescent="0.2">
      <c r="A275" s="103"/>
      <c r="B275" s="34"/>
      <c r="C275" s="34"/>
      <c r="D275" s="97"/>
      <c r="E275" s="97"/>
      <c r="F275" s="97"/>
      <c r="G275" s="97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2.75" customHeight="1" x14ac:dyDescent="0.2">
      <c r="A276" s="103"/>
      <c r="B276" s="34"/>
      <c r="C276" s="34"/>
      <c r="D276" s="97"/>
      <c r="E276" s="97"/>
      <c r="F276" s="97"/>
      <c r="G276" s="97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2.75" customHeight="1" x14ac:dyDescent="0.2">
      <c r="A277" s="103"/>
      <c r="B277" s="34"/>
      <c r="C277" s="34"/>
      <c r="D277" s="97"/>
      <c r="E277" s="97"/>
      <c r="F277" s="97"/>
      <c r="G277" s="97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2.75" customHeight="1" x14ac:dyDescent="0.2">
      <c r="A278" s="103"/>
      <c r="B278" s="34"/>
      <c r="C278" s="34"/>
      <c r="D278" s="97"/>
      <c r="E278" s="97"/>
      <c r="F278" s="97"/>
      <c r="G278" s="97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2.75" customHeight="1" x14ac:dyDescent="0.2">
      <c r="A279" s="103"/>
      <c r="B279" s="34"/>
      <c r="C279" s="34"/>
      <c r="D279" s="97"/>
      <c r="E279" s="97"/>
      <c r="F279" s="97"/>
      <c r="G279" s="97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2.75" customHeight="1" x14ac:dyDescent="0.2">
      <c r="A280" s="103"/>
      <c r="B280" s="34"/>
      <c r="C280" s="34"/>
      <c r="D280" s="97"/>
      <c r="E280" s="97"/>
      <c r="F280" s="97"/>
      <c r="G280" s="97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2.75" customHeight="1" x14ac:dyDescent="0.2">
      <c r="A281" s="103"/>
      <c r="B281" s="34"/>
      <c r="C281" s="34"/>
      <c r="D281" s="97"/>
      <c r="E281" s="97"/>
      <c r="F281" s="97"/>
      <c r="G281" s="97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2.75" customHeight="1" x14ac:dyDescent="0.2">
      <c r="A282" s="103"/>
      <c r="B282" s="34"/>
      <c r="C282" s="34"/>
      <c r="D282" s="97"/>
      <c r="E282" s="97"/>
      <c r="F282" s="97"/>
      <c r="G282" s="97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2.75" customHeight="1" x14ac:dyDescent="0.2">
      <c r="A283" s="103"/>
      <c r="B283" s="34"/>
      <c r="C283" s="34"/>
      <c r="D283" s="97"/>
      <c r="E283" s="97"/>
      <c r="F283" s="97"/>
      <c r="G283" s="97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2.75" customHeight="1" x14ac:dyDescent="0.2">
      <c r="A284" s="103"/>
      <c r="B284" s="34"/>
      <c r="C284" s="34"/>
      <c r="D284" s="97"/>
      <c r="E284" s="97"/>
      <c r="F284" s="97"/>
      <c r="G284" s="97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2.75" customHeight="1" x14ac:dyDescent="0.2">
      <c r="A285" s="103"/>
      <c r="B285" s="34"/>
      <c r="C285" s="34"/>
      <c r="D285" s="97"/>
      <c r="E285" s="97"/>
      <c r="F285" s="97"/>
      <c r="G285" s="97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2.75" customHeight="1" x14ac:dyDescent="0.2">
      <c r="A286" s="103"/>
      <c r="B286" s="34"/>
      <c r="C286" s="34"/>
      <c r="D286" s="97"/>
      <c r="E286" s="97"/>
      <c r="F286" s="97"/>
      <c r="G286" s="97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2.75" customHeight="1" x14ac:dyDescent="0.2">
      <c r="A287" s="103"/>
      <c r="B287" s="34"/>
      <c r="C287" s="34"/>
      <c r="D287" s="97"/>
      <c r="E287" s="97"/>
      <c r="F287" s="97"/>
      <c r="G287" s="97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2.75" customHeight="1" x14ac:dyDescent="0.2">
      <c r="A288" s="103"/>
      <c r="B288" s="34"/>
      <c r="C288" s="34"/>
      <c r="D288" s="97"/>
      <c r="E288" s="97"/>
      <c r="F288" s="97"/>
      <c r="G288" s="97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2.75" customHeight="1" x14ac:dyDescent="0.2">
      <c r="A289" s="103"/>
      <c r="B289" s="34"/>
      <c r="C289" s="34"/>
      <c r="D289" s="97"/>
      <c r="E289" s="97"/>
      <c r="F289" s="97"/>
      <c r="G289" s="97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2.75" customHeight="1" x14ac:dyDescent="0.2">
      <c r="A290" s="103"/>
      <c r="B290" s="34"/>
      <c r="C290" s="34"/>
      <c r="D290" s="97"/>
      <c r="E290" s="97"/>
      <c r="F290" s="97"/>
      <c r="G290" s="97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2.75" customHeight="1" x14ac:dyDescent="0.2">
      <c r="A291" s="103"/>
      <c r="B291" s="34"/>
      <c r="C291" s="34"/>
      <c r="D291" s="97"/>
      <c r="E291" s="97"/>
      <c r="F291" s="97"/>
      <c r="G291" s="97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2.75" customHeight="1" x14ac:dyDescent="0.2">
      <c r="A292" s="103"/>
      <c r="B292" s="34"/>
      <c r="C292" s="34"/>
      <c r="D292" s="97"/>
      <c r="E292" s="97"/>
      <c r="F292" s="97"/>
      <c r="G292" s="97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2.75" customHeight="1" x14ac:dyDescent="0.2">
      <c r="A293" s="103"/>
      <c r="B293" s="34"/>
      <c r="C293" s="34"/>
      <c r="D293" s="97"/>
      <c r="E293" s="97"/>
      <c r="F293" s="97"/>
      <c r="G293" s="97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2.75" customHeight="1" x14ac:dyDescent="0.2">
      <c r="A294" s="103"/>
      <c r="B294" s="34"/>
      <c r="C294" s="34"/>
      <c r="D294" s="97"/>
      <c r="E294" s="97"/>
      <c r="F294" s="97"/>
      <c r="G294" s="97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2.75" customHeight="1" x14ac:dyDescent="0.2">
      <c r="A295" s="103"/>
      <c r="B295" s="34"/>
      <c r="C295" s="34"/>
      <c r="D295" s="97"/>
      <c r="E295" s="97"/>
      <c r="F295" s="97"/>
      <c r="G295" s="97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2.75" customHeight="1" x14ac:dyDescent="0.2">
      <c r="A296" s="103"/>
      <c r="B296" s="34"/>
      <c r="C296" s="34"/>
      <c r="D296" s="97"/>
      <c r="E296" s="97"/>
      <c r="F296" s="97"/>
      <c r="G296" s="97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2.75" customHeight="1" x14ac:dyDescent="0.2">
      <c r="A297" s="103"/>
      <c r="B297" s="34"/>
      <c r="C297" s="34"/>
      <c r="D297" s="97"/>
      <c r="E297" s="97"/>
      <c r="F297" s="97"/>
      <c r="G297" s="97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2.75" customHeight="1" x14ac:dyDescent="0.2">
      <c r="A298" s="103"/>
      <c r="B298" s="34"/>
      <c r="C298" s="34"/>
      <c r="D298" s="97"/>
      <c r="E298" s="97"/>
      <c r="F298" s="97"/>
      <c r="G298" s="97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2.75" customHeight="1" x14ac:dyDescent="0.2">
      <c r="A299" s="103"/>
      <c r="B299" s="34"/>
      <c r="C299" s="34"/>
      <c r="D299" s="97"/>
      <c r="E299" s="97"/>
      <c r="F299" s="97"/>
      <c r="G299" s="97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2.75" customHeight="1" x14ac:dyDescent="0.2">
      <c r="A300" s="103"/>
      <c r="B300" s="34"/>
      <c r="C300" s="34"/>
      <c r="D300" s="97"/>
      <c r="E300" s="97"/>
      <c r="F300" s="97"/>
      <c r="G300" s="97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2.75" customHeight="1" x14ac:dyDescent="0.2">
      <c r="A301" s="103"/>
      <c r="B301" s="34"/>
      <c r="C301" s="34"/>
      <c r="D301" s="97"/>
      <c r="E301" s="97"/>
      <c r="F301" s="97"/>
      <c r="G301" s="97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2.75" customHeight="1" x14ac:dyDescent="0.2">
      <c r="A302" s="103"/>
      <c r="B302" s="34"/>
      <c r="C302" s="34"/>
      <c r="D302" s="97"/>
      <c r="E302" s="97"/>
      <c r="F302" s="97"/>
      <c r="G302" s="97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2.75" customHeight="1" x14ac:dyDescent="0.2">
      <c r="A303" s="103"/>
      <c r="B303" s="34"/>
      <c r="C303" s="34"/>
      <c r="D303" s="97"/>
      <c r="E303" s="97"/>
      <c r="F303" s="97"/>
      <c r="G303" s="97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2.75" customHeight="1" x14ac:dyDescent="0.2">
      <c r="A304" s="103"/>
      <c r="B304" s="34"/>
      <c r="C304" s="34"/>
      <c r="D304" s="97"/>
      <c r="E304" s="97"/>
      <c r="F304" s="97"/>
      <c r="G304" s="97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2.75" customHeight="1" x14ac:dyDescent="0.2">
      <c r="A305" s="103"/>
      <c r="B305" s="34"/>
      <c r="C305" s="34"/>
      <c r="D305" s="97"/>
      <c r="E305" s="97"/>
      <c r="F305" s="97"/>
      <c r="G305" s="97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2.75" customHeight="1" x14ac:dyDescent="0.2">
      <c r="A306" s="103"/>
      <c r="B306" s="34"/>
      <c r="C306" s="34"/>
      <c r="D306" s="97"/>
      <c r="E306" s="97"/>
      <c r="F306" s="97"/>
      <c r="G306" s="97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2.75" customHeight="1" x14ac:dyDescent="0.2">
      <c r="A307" s="103"/>
      <c r="B307" s="34"/>
      <c r="C307" s="34"/>
      <c r="D307" s="97"/>
      <c r="E307" s="97"/>
      <c r="F307" s="97"/>
      <c r="G307" s="97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2.75" customHeight="1" x14ac:dyDescent="0.2">
      <c r="A308" s="103"/>
      <c r="B308" s="34"/>
      <c r="C308" s="34"/>
      <c r="D308" s="97"/>
      <c r="E308" s="97"/>
      <c r="F308" s="97"/>
      <c r="G308" s="97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2.75" customHeight="1" x14ac:dyDescent="0.2">
      <c r="A309" s="103"/>
      <c r="B309" s="34"/>
      <c r="C309" s="34"/>
      <c r="D309" s="97"/>
      <c r="E309" s="97"/>
      <c r="F309" s="97"/>
      <c r="G309" s="97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2.75" customHeight="1" x14ac:dyDescent="0.2">
      <c r="A310" s="103"/>
      <c r="B310" s="34"/>
      <c r="C310" s="34"/>
      <c r="D310" s="97"/>
      <c r="E310" s="97"/>
      <c r="F310" s="97"/>
      <c r="G310" s="97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2.75" customHeight="1" x14ac:dyDescent="0.2">
      <c r="A311" s="103"/>
      <c r="B311" s="34"/>
      <c r="C311" s="34"/>
      <c r="D311" s="97"/>
      <c r="E311" s="97"/>
      <c r="F311" s="97"/>
      <c r="G311" s="97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2.75" customHeight="1" x14ac:dyDescent="0.2">
      <c r="A312" s="103"/>
      <c r="B312" s="34"/>
      <c r="C312" s="34"/>
      <c r="D312" s="97"/>
      <c r="E312" s="97"/>
      <c r="F312" s="97"/>
      <c r="G312" s="97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2.75" customHeight="1" x14ac:dyDescent="0.2">
      <c r="A313" s="103"/>
      <c r="B313" s="34"/>
      <c r="C313" s="34"/>
      <c r="D313" s="97"/>
      <c r="E313" s="97"/>
      <c r="F313" s="97"/>
      <c r="G313" s="97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2.75" customHeight="1" x14ac:dyDescent="0.2">
      <c r="A314" s="103"/>
      <c r="B314" s="34"/>
      <c r="C314" s="34"/>
      <c r="D314" s="97"/>
      <c r="E314" s="97"/>
      <c r="F314" s="97"/>
      <c r="G314" s="97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2.75" customHeight="1" x14ac:dyDescent="0.2">
      <c r="A315" s="103"/>
      <c r="B315" s="34"/>
      <c r="C315" s="34"/>
      <c r="D315" s="97"/>
      <c r="E315" s="97"/>
      <c r="F315" s="97"/>
      <c r="G315" s="97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2.75" customHeight="1" x14ac:dyDescent="0.2">
      <c r="A316" s="103"/>
      <c r="B316" s="34"/>
      <c r="C316" s="34"/>
      <c r="D316" s="97"/>
      <c r="E316" s="97"/>
      <c r="F316" s="97"/>
      <c r="G316" s="97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2.75" customHeight="1" x14ac:dyDescent="0.2">
      <c r="A317" s="103"/>
      <c r="B317" s="34"/>
      <c r="C317" s="34"/>
      <c r="D317" s="97"/>
      <c r="E317" s="97"/>
      <c r="F317" s="97"/>
      <c r="G317" s="97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2.75" customHeight="1" x14ac:dyDescent="0.2">
      <c r="A318" s="103"/>
      <c r="B318" s="34"/>
      <c r="C318" s="34"/>
      <c r="D318" s="97"/>
      <c r="E318" s="97"/>
      <c r="F318" s="97"/>
      <c r="G318" s="97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2.75" customHeight="1" x14ac:dyDescent="0.2">
      <c r="A319" s="103"/>
      <c r="B319" s="34"/>
      <c r="C319" s="34"/>
      <c r="D319" s="97"/>
      <c r="E319" s="97"/>
      <c r="F319" s="97"/>
      <c r="G319" s="97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2.75" customHeight="1" x14ac:dyDescent="0.2">
      <c r="A320" s="103"/>
      <c r="B320" s="34"/>
      <c r="C320" s="34"/>
      <c r="D320" s="97"/>
      <c r="E320" s="97"/>
      <c r="F320" s="97"/>
      <c r="G320" s="97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2.75" customHeight="1" x14ac:dyDescent="0.2">
      <c r="A321" s="103"/>
      <c r="B321" s="34"/>
      <c r="C321" s="34"/>
      <c r="D321" s="97"/>
      <c r="E321" s="97"/>
      <c r="F321" s="97"/>
      <c r="G321" s="97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2.75" customHeight="1" x14ac:dyDescent="0.2">
      <c r="A322" s="103"/>
      <c r="B322" s="34"/>
      <c r="C322" s="34"/>
      <c r="D322" s="97"/>
      <c r="E322" s="97"/>
      <c r="F322" s="97"/>
      <c r="G322" s="97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2.75" customHeight="1" x14ac:dyDescent="0.2">
      <c r="A323" s="103"/>
      <c r="B323" s="34"/>
      <c r="C323" s="34"/>
      <c r="D323" s="97"/>
      <c r="E323" s="97"/>
      <c r="F323" s="97"/>
      <c r="G323" s="97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2.75" customHeight="1" x14ac:dyDescent="0.2">
      <c r="A324" s="103"/>
      <c r="B324" s="34"/>
      <c r="C324" s="34"/>
      <c r="D324" s="97"/>
      <c r="E324" s="97"/>
      <c r="F324" s="97"/>
      <c r="G324" s="97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2.75" customHeight="1" x14ac:dyDescent="0.2">
      <c r="A325" s="103"/>
      <c r="B325" s="34"/>
      <c r="C325" s="34"/>
      <c r="D325" s="97"/>
      <c r="E325" s="97"/>
      <c r="F325" s="97"/>
      <c r="G325" s="97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2.75" customHeight="1" x14ac:dyDescent="0.2">
      <c r="A326" s="103"/>
      <c r="B326" s="34"/>
      <c r="C326" s="34"/>
      <c r="D326" s="97"/>
      <c r="E326" s="97"/>
      <c r="F326" s="97"/>
      <c r="G326" s="97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2.75" customHeight="1" x14ac:dyDescent="0.2">
      <c r="A327" s="103"/>
      <c r="B327" s="34"/>
      <c r="C327" s="34"/>
      <c r="D327" s="97"/>
      <c r="E327" s="97"/>
      <c r="F327" s="97"/>
      <c r="G327" s="97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2.75" customHeight="1" x14ac:dyDescent="0.2">
      <c r="A328" s="103"/>
      <c r="B328" s="34"/>
      <c r="C328" s="34"/>
      <c r="D328" s="97"/>
      <c r="E328" s="97"/>
      <c r="F328" s="97"/>
      <c r="G328" s="97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2.75" customHeight="1" x14ac:dyDescent="0.2">
      <c r="A329" s="103"/>
      <c r="B329" s="34"/>
      <c r="C329" s="34"/>
      <c r="D329" s="97"/>
      <c r="E329" s="97"/>
      <c r="F329" s="97"/>
      <c r="G329" s="97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2.75" customHeight="1" x14ac:dyDescent="0.2">
      <c r="A330" s="103"/>
      <c r="B330" s="34"/>
      <c r="C330" s="34"/>
      <c r="D330" s="97"/>
      <c r="E330" s="97"/>
      <c r="F330" s="97"/>
      <c r="G330" s="97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2.75" customHeight="1" x14ac:dyDescent="0.2">
      <c r="A331" s="103"/>
      <c r="B331" s="34"/>
      <c r="C331" s="34"/>
      <c r="D331" s="97"/>
      <c r="E331" s="97"/>
      <c r="F331" s="97"/>
      <c r="G331" s="97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2.75" customHeight="1" x14ac:dyDescent="0.2">
      <c r="A332" s="103"/>
      <c r="B332" s="34"/>
      <c r="C332" s="34"/>
      <c r="D332" s="97"/>
      <c r="E332" s="97"/>
      <c r="F332" s="97"/>
      <c r="G332" s="97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2.75" customHeight="1" x14ac:dyDescent="0.2">
      <c r="A333" s="103"/>
      <c r="B333" s="34"/>
      <c r="C333" s="34"/>
      <c r="D333" s="97"/>
      <c r="E333" s="97"/>
      <c r="F333" s="97"/>
      <c r="G333" s="97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2.75" customHeight="1" x14ac:dyDescent="0.2">
      <c r="A334" s="103"/>
      <c r="B334" s="34"/>
      <c r="C334" s="34"/>
      <c r="D334" s="97"/>
      <c r="E334" s="97"/>
      <c r="F334" s="97"/>
      <c r="G334" s="97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2.75" customHeight="1" x14ac:dyDescent="0.2">
      <c r="A335" s="103"/>
      <c r="B335" s="34"/>
      <c r="C335" s="34"/>
      <c r="D335" s="97"/>
      <c r="E335" s="97"/>
      <c r="F335" s="97"/>
      <c r="G335" s="97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2.75" customHeight="1" x14ac:dyDescent="0.2">
      <c r="A336" s="103"/>
      <c r="B336" s="34"/>
      <c r="C336" s="34"/>
      <c r="D336" s="97"/>
      <c r="E336" s="97"/>
      <c r="F336" s="97"/>
      <c r="G336" s="97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2.75" customHeight="1" x14ac:dyDescent="0.2">
      <c r="A337" s="103"/>
      <c r="B337" s="34"/>
      <c r="C337" s="34"/>
      <c r="D337" s="97"/>
      <c r="E337" s="97"/>
      <c r="F337" s="97"/>
      <c r="G337" s="97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2.75" customHeight="1" x14ac:dyDescent="0.2">
      <c r="A338" s="103"/>
      <c r="B338" s="34"/>
      <c r="C338" s="34"/>
      <c r="D338" s="97"/>
      <c r="E338" s="97"/>
      <c r="F338" s="97"/>
      <c r="G338" s="97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2.75" customHeight="1" x14ac:dyDescent="0.2">
      <c r="A339" s="103"/>
      <c r="B339" s="34"/>
      <c r="C339" s="34"/>
      <c r="D339" s="97"/>
      <c r="E339" s="97"/>
      <c r="F339" s="97"/>
      <c r="G339" s="97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2.75" customHeight="1" x14ac:dyDescent="0.2">
      <c r="A340" s="103"/>
      <c r="B340" s="34"/>
      <c r="C340" s="34"/>
      <c r="D340" s="97"/>
      <c r="E340" s="97"/>
      <c r="F340" s="97"/>
      <c r="G340" s="97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2.75" customHeight="1" x14ac:dyDescent="0.2">
      <c r="A341" s="103"/>
      <c r="B341" s="34"/>
      <c r="C341" s="34"/>
      <c r="D341" s="97"/>
      <c r="E341" s="97"/>
      <c r="F341" s="97"/>
      <c r="G341" s="97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2.75" customHeight="1" x14ac:dyDescent="0.2">
      <c r="A342" s="103"/>
      <c r="B342" s="34"/>
      <c r="C342" s="34"/>
      <c r="D342" s="97"/>
      <c r="E342" s="97"/>
      <c r="F342" s="97"/>
      <c r="G342" s="97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2.75" customHeight="1" x14ac:dyDescent="0.2">
      <c r="A343" s="103"/>
      <c r="B343" s="34"/>
      <c r="C343" s="34"/>
      <c r="D343" s="97"/>
      <c r="E343" s="97"/>
      <c r="F343" s="97"/>
      <c r="G343" s="97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2.75" customHeight="1" x14ac:dyDescent="0.2">
      <c r="A344" s="103"/>
      <c r="B344" s="34"/>
      <c r="C344" s="34"/>
      <c r="D344" s="97"/>
      <c r="E344" s="97"/>
      <c r="F344" s="97"/>
      <c r="G344" s="97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2.75" customHeight="1" x14ac:dyDescent="0.2">
      <c r="A345" s="103"/>
      <c r="B345" s="34"/>
      <c r="C345" s="34"/>
      <c r="D345" s="97"/>
      <c r="E345" s="97"/>
      <c r="F345" s="97"/>
      <c r="G345" s="97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2.75" customHeight="1" x14ac:dyDescent="0.2">
      <c r="A346" s="103"/>
      <c r="B346" s="34"/>
      <c r="C346" s="34"/>
      <c r="D346" s="97"/>
      <c r="E346" s="97"/>
      <c r="F346" s="97"/>
      <c r="G346" s="97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2.75" customHeight="1" x14ac:dyDescent="0.2">
      <c r="A347" s="103"/>
      <c r="B347" s="34"/>
      <c r="C347" s="34"/>
      <c r="D347" s="97"/>
      <c r="E347" s="97"/>
      <c r="F347" s="97"/>
      <c r="G347" s="97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2.75" customHeight="1" x14ac:dyDescent="0.2">
      <c r="A348" s="103"/>
      <c r="B348" s="34"/>
      <c r="C348" s="34"/>
      <c r="D348" s="97"/>
      <c r="E348" s="97"/>
      <c r="F348" s="97"/>
      <c r="G348" s="97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2.75" customHeight="1" x14ac:dyDescent="0.2">
      <c r="A349" s="103"/>
      <c r="B349" s="34"/>
      <c r="C349" s="34"/>
      <c r="D349" s="97"/>
      <c r="E349" s="97"/>
      <c r="F349" s="97"/>
      <c r="G349" s="97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2.75" customHeight="1" x14ac:dyDescent="0.2">
      <c r="A350" s="103"/>
      <c r="B350" s="34"/>
      <c r="C350" s="34"/>
      <c r="D350" s="97"/>
      <c r="E350" s="97"/>
      <c r="F350" s="97"/>
      <c r="G350" s="97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2.75" customHeight="1" x14ac:dyDescent="0.2">
      <c r="A351" s="103"/>
      <c r="B351" s="34"/>
      <c r="C351" s="34"/>
      <c r="D351" s="97"/>
      <c r="E351" s="97"/>
      <c r="F351" s="97"/>
      <c r="G351" s="97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2.75" customHeight="1" x14ac:dyDescent="0.2">
      <c r="A352" s="103"/>
      <c r="B352" s="34"/>
      <c r="C352" s="34"/>
      <c r="D352" s="97"/>
      <c r="E352" s="97"/>
      <c r="F352" s="97"/>
      <c r="G352" s="97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2.75" customHeight="1" x14ac:dyDescent="0.2">
      <c r="A353" s="103"/>
      <c r="B353" s="34"/>
      <c r="C353" s="34"/>
      <c r="D353" s="97"/>
      <c r="E353" s="97"/>
      <c r="F353" s="97"/>
      <c r="G353" s="97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2.75" customHeight="1" x14ac:dyDescent="0.2">
      <c r="A354" s="103"/>
      <c r="B354" s="34"/>
      <c r="C354" s="34"/>
      <c r="D354" s="97"/>
      <c r="E354" s="97"/>
      <c r="F354" s="97"/>
      <c r="G354" s="97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2.75" customHeight="1" x14ac:dyDescent="0.2">
      <c r="A355" s="103"/>
      <c r="B355" s="34"/>
      <c r="C355" s="34"/>
      <c r="D355" s="97"/>
      <c r="E355" s="97"/>
      <c r="F355" s="97"/>
      <c r="G355" s="97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2.75" customHeight="1" x14ac:dyDescent="0.2">
      <c r="A356" s="103"/>
      <c r="B356" s="34"/>
      <c r="C356" s="34"/>
      <c r="D356" s="97"/>
      <c r="E356" s="97"/>
      <c r="F356" s="97"/>
      <c r="G356" s="97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2.75" customHeight="1" x14ac:dyDescent="0.2">
      <c r="A357" s="103"/>
      <c r="B357" s="34"/>
      <c r="C357" s="34"/>
      <c r="D357" s="97"/>
      <c r="E357" s="97"/>
      <c r="F357" s="97"/>
      <c r="G357" s="97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2.75" customHeight="1" x14ac:dyDescent="0.2">
      <c r="A358" s="103"/>
      <c r="B358" s="34"/>
      <c r="C358" s="34"/>
      <c r="D358" s="97"/>
      <c r="E358" s="97"/>
      <c r="F358" s="97"/>
      <c r="G358" s="97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2.75" customHeight="1" x14ac:dyDescent="0.2">
      <c r="A359" s="103"/>
      <c r="B359" s="34"/>
      <c r="C359" s="34"/>
      <c r="D359" s="97"/>
      <c r="E359" s="97"/>
      <c r="F359" s="97"/>
      <c r="G359" s="97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2.75" customHeight="1" x14ac:dyDescent="0.2">
      <c r="A360" s="103"/>
      <c r="B360" s="34"/>
      <c r="C360" s="34"/>
      <c r="D360" s="97"/>
      <c r="E360" s="97"/>
      <c r="F360" s="97"/>
      <c r="G360" s="97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2.75" customHeight="1" x14ac:dyDescent="0.2">
      <c r="A361" s="103"/>
      <c r="B361" s="34"/>
      <c r="C361" s="34"/>
      <c r="D361" s="97"/>
      <c r="E361" s="97"/>
      <c r="F361" s="97"/>
      <c r="G361" s="97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2.75" customHeight="1" x14ac:dyDescent="0.2">
      <c r="A362" s="103"/>
      <c r="B362" s="34"/>
      <c r="C362" s="34"/>
      <c r="D362" s="97"/>
      <c r="E362" s="97"/>
      <c r="F362" s="97"/>
      <c r="G362" s="97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2.75" customHeight="1" x14ac:dyDescent="0.2">
      <c r="A363" s="103"/>
      <c r="B363" s="34"/>
      <c r="C363" s="34"/>
      <c r="D363" s="97"/>
      <c r="E363" s="97"/>
      <c r="F363" s="97"/>
      <c r="G363" s="97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2.75" customHeight="1" x14ac:dyDescent="0.2">
      <c r="A364" s="103"/>
      <c r="B364" s="34"/>
      <c r="C364" s="34"/>
      <c r="D364" s="97"/>
      <c r="E364" s="97"/>
      <c r="F364" s="97"/>
      <c r="G364" s="97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2.75" customHeight="1" x14ac:dyDescent="0.2">
      <c r="A365" s="103"/>
      <c r="B365" s="34"/>
      <c r="C365" s="34"/>
      <c r="D365" s="97"/>
      <c r="E365" s="97"/>
      <c r="F365" s="97"/>
      <c r="G365" s="97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2.75" customHeight="1" x14ac:dyDescent="0.2">
      <c r="A366" s="103"/>
      <c r="B366" s="34"/>
      <c r="C366" s="34"/>
      <c r="D366" s="97"/>
      <c r="E366" s="97"/>
      <c r="F366" s="97"/>
      <c r="G366" s="97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2.75" customHeight="1" x14ac:dyDescent="0.2">
      <c r="A367" s="103"/>
      <c r="B367" s="34"/>
      <c r="C367" s="34"/>
      <c r="D367" s="97"/>
      <c r="E367" s="97"/>
      <c r="F367" s="97"/>
      <c r="G367" s="97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2.75" customHeight="1" x14ac:dyDescent="0.2">
      <c r="A368" s="103"/>
      <c r="B368" s="34"/>
      <c r="C368" s="34"/>
      <c r="D368" s="97"/>
      <c r="E368" s="97"/>
      <c r="F368" s="97"/>
      <c r="G368" s="97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2.75" customHeight="1" x14ac:dyDescent="0.2">
      <c r="A369" s="103"/>
      <c r="B369" s="34"/>
      <c r="C369" s="34"/>
      <c r="D369" s="97"/>
      <c r="E369" s="97"/>
      <c r="F369" s="97"/>
      <c r="G369" s="97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2.75" customHeight="1" x14ac:dyDescent="0.2">
      <c r="A370" s="103"/>
      <c r="B370" s="34"/>
      <c r="C370" s="34"/>
      <c r="D370" s="97"/>
      <c r="E370" s="97"/>
      <c r="F370" s="97"/>
      <c r="G370" s="97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2.75" customHeight="1" x14ac:dyDescent="0.2">
      <c r="A371" s="103"/>
      <c r="B371" s="34"/>
      <c r="C371" s="34"/>
      <c r="D371" s="97"/>
      <c r="E371" s="97"/>
      <c r="F371" s="97"/>
      <c r="G371" s="97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2.75" customHeight="1" x14ac:dyDescent="0.2">
      <c r="A372" s="103"/>
      <c r="B372" s="34"/>
      <c r="C372" s="34"/>
      <c r="D372" s="97"/>
      <c r="E372" s="97"/>
      <c r="F372" s="97"/>
      <c r="G372" s="97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2.75" customHeight="1" x14ac:dyDescent="0.2">
      <c r="A373" s="103"/>
      <c r="B373" s="34"/>
      <c r="C373" s="34"/>
      <c r="D373" s="97"/>
      <c r="E373" s="97"/>
      <c r="F373" s="97"/>
      <c r="G373" s="97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2.75" customHeight="1" x14ac:dyDescent="0.2">
      <c r="A374" s="103"/>
      <c r="B374" s="34"/>
      <c r="C374" s="34"/>
      <c r="D374" s="97"/>
      <c r="E374" s="97"/>
      <c r="F374" s="97"/>
      <c r="G374" s="97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2.75" customHeight="1" x14ac:dyDescent="0.2">
      <c r="A375" s="103"/>
      <c r="B375" s="34"/>
      <c r="C375" s="34"/>
      <c r="D375" s="97"/>
      <c r="E375" s="97"/>
      <c r="F375" s="97"/>
      <c r="G375" s="97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2.75" customHeight="1" x14ac:dyDescent="0.2">
      <c r="A376" s="103"/>
      <c r="B376" s="34"/>
      <c r="C376" s="34"/>
      <c r="D376" s="97"/>
      <c r="E376" s="97"/>
      <c r="F376" s="97"/>
      <c r="G376" s="97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2.75" customHeight="1" x14ac:dyDescent="0.2">
      <c r="A377" s="103"/>
      <c r="B377" s="34"/>
      <c r="C377" s="34"/>
      <c r="D377" s="97"/>
      <c r="E377" s="97"/>
      <c r="F377" s="97"/>
      <c r="G377" s="97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2.75" customHeight="1" x14ac:dyDescent="0.2">
      <c r="A378" s="103"/>
      <c r="B378" s="34"/>
      <c r="C378" s="34"/>
      <c r="D378" s="97"/>
      <c r="E378" s="97"/>
      <c r="F378" s="97"/>
      <c r="G378" s="97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2.75" customHeight="1" x14ac:dyDescent="0.2">
      <c r="A379" s="103"/>
      <c r="B379" s="34"/>
      <c r="C379" s="34"/>
      <c r="D379" s="97"/>
      <c r="E379" s="97"/>
      <c r="F379" s="97"/>
      <c r="G379" s="97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2.75" customHeight="1" x14ac:dyDescent="0.2">
      <c r="A380" s="103"/>
      <c r="B380" s="34"/>
      <c r="C380" s="34"/>
      <c r="D380" s="97"/>
      <c r="E380" s="97"/>
      <c r="F380" s="97"/>
      <c r="G380" s="97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2.75" customHeight="1" x14ac:dyDescent="0.2">
      <c r="A381" s="103"/>
      <c r="B381" s="34"/>
      <c r="C381" s="34"/>
      <c r="D381" s="97"/>
      <c r="E381" s="97"/>
      <c r="F381" s="97"/>
      <c r="G381" s="97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2.75" customHeight="1" x14ac:dyDescent="0.2">
      <c r="A382" s="103"/>
      <c r="B382" s="34"/>
      <c r="C382" s="34"/>
      <c r="D382" s="97"/>
      <c r="E382" s="97"/>
      <c r="F382" s="97"/>
      <c r="G382" s="97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2.75" customHeight="1" x14ac:dyDescent="0.2">
      <c r="A383" s="103"/>
      <c r="B383" s="34"/>
      <c r="C383" s="34"/>
      <c r="D383" s="97"/>
      <c r="E383" s="97"/>
      <c r="F383" s="97"/>
      <c r="G383" s="97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2.75" customHeight="1" x14ac:dyDescent="0.2">
      <c r="A384" s="103"/>
      <c r="B384" s="34"/>
      <c r="C384" s="34"/>
      <c r="D384" s="97"/>
      <c r="E384" s="97"/>
      <c r="F384" s="97"/>
      <c r="G384" s="97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2.75" customHeight="1" x14ac:dyDescent="0.2">
      <c r="A385" s="103"/>
      <c r="B385" s="34"/>
      <c r="C385" s="34"/>
      <c r="D385" s="97"/>
      <c r="E385" s="97"/>
      <c r="F385" s="97"/>
      <c r="G385" s="97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2.75" customHeight="1" x14ac:dyDescent="0.2">
      <c r="A386" s="103"/>
      <c r="B386" s="34"/>
      <c r="C386" s="34"/>
      <c r="D386" s="97"/>
      <c r="E386" s="97"/>
      <c r="F386" s="97"/>
      <c r="G386" s="97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2.75" customHeight="1" x14ac:dyDescent="0.2">
      <c r="A387" s="103"/>
      <c r="B387" s="34"/>
      <c r="C387" s="34"/>
      <c r="D387" s="97"/>
      <c r="E387" s="97"/>
      <c r="F387" s="97"/>
      <c r="G387" s="97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2.75" customHeight="1" x14ac:dyDescent="0.2">
      <c r="A388" s="103"/>
      <c r="B388" s="34"/>
      <c r="C388" s="34"/>
      <c r="D388" s="97"/>
      <c r="E388" s="97"/>
      <c r="F388" s="97"/>
      <c r="G388" s="97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2.75" customHeight="1" x14ac:dyDescent="0.2">
      <c r="A389" s="103"/>
      <c r="B389" s="34"/>
      <c r="C389" s="34"/>
      <c r="D389" s="97"/>
      <c r="E389" s="97"/>
      <c r="F389" s="97"/>
      <c r="G389" s="97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2.75" customHeight="1" x14ac:dyDescent="0.2">
      <c r="A390" s="103"/>
      <c r="B390" s="34"/>
      <c r="C390" s="34"/>
      <c r="D390" s="97"/>
      <c r="E390" s="97"/>
      <c r="F390" s="97"/>
      <c r="G390" s="97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2.75" customHeight="1" x14ac:dyDescent="0.2">
      <c r="A391" s="103"/>
      <c r="B391" s="34"/>
      <c r="C391" s="34"/>
      <c r="D391" s="97"/>
      <c r="E391" s="97"/>
      <c r="F391" s="97"/>
      <c r="G391" s="97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2.75" customHeight="1" x14ac:dyDescent="0.2">
      <c r="A392" s="103"/>
      <c r="B392" s="34"/>
      <c r="C392" s="34"/>
      <c r="D392" s="97"/>
      <c r="E392" s="97"/>
      <c r="F392" s="97"/>
      <c r="G392" s="97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2.75" customHeight="1" x14ac:dyDescent="0.2">
      <c r="A393" s="103"/>
      <c r="B393" s="34"/>
      <c r="C393" s="34"/>
      <c r="D393" s="97"/>
      <c r="E393" s="97"/>
      <c r="F393" s="97"/>
      <c r="G393" s="97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2.75" customHeight="1" x14ac:dyDescent="0.2">
      <c r="A394" s="103"/>
      <c r="B394" s="34"/>
      <c r="C394" s="34"/>
      <c r="D394" s="97"/>
      <c r="E394" s="97"/>
      <c r="F394" s="97"/>
      <c r="G394" s="97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2.75" customHeight="1" x14ac:dyDescent="0.2">
      <c r="A395" s="103"/>
      <c r="B395" s="34"/>
      <c r="C395" s="34"/>
      <c r="D395" s="97"/>
      <c r="E395" s="97"/>
      <c r="F395" s="97"/>
      <c r="G395" s="97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2.75" customHeight="1" x14ac:dyDescent="0.2">
      <c r="A396" s="103"/>
      <c r="B396" s="34"/>
      <c r="C396" s="34"/>
      <c r="D396" s="97"/>
      <c r="E396" s="97"/>
      <c r="F396" s="97"/>
      <c r="G396" s="97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2.75" customHeight="1" x14ac:dyDescent="0.2">
      <c r="A397" s="103"/>
      <c r="B397" s="34"/>
      <c r="C397" s="34"/>
      <c r="D397" s="97"/>
      <c r="E397" s="97"/>
      <c r="F397" s="97"/>
      <c r="G397" s="97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2.75" customHeight="1" x14ac:dyDescent="0.2">
      <c r="A398" s="103"/>
      <c r="B398" s="34"/>
      <c r="C398" s="34"/>
      <c r="D398" s="97"/>
      <c r="E398" s="97"/>
      <c r="F398" s="97"/>
      <c r="G398" s="97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2.75" customHeight="1" x14ac:dyDescent="0.2">
      <c r="A399" s="103"/>
      <c r="B399" s="34"/>
      <c r="C399" s="34"/>
      <c r="D399" s="97"/>
      <c r="E399" s="97"/>
      <c r="F399" s="97"/>
      <c r="G399" s="97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2.75" customHeight="1" x14ac:dyDescent="0.2">
      <c r="A400" s="103"/>
      <c r="B400" s="34"/>
      <c r="C400" s="34"/>
      <c r="D400" s="97"/>
      <c r="E400" s="97"/>
      <c r="F400" s="97"/>
      <c r="G400" s="97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2.75" customHeight="1" x14ac:dyDescent="0.2">
      <c r="A401" s="103"/>
      <c r="B401" s="34"/>
      <c r="C401" s="34"/>
      <c r="D401" s="97"/>
      <c r="E401" s="97"/>
      <c r="F401" s="97"/>
      <c r="G401" s="97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2.75" customHeight="1" x14ac:dyDescent="0.2">
      <c r="A402" s="103"/>
      <c r="B402" s="34"/>
      <c r="C402" s="34"/>
      <c r="D402" s="97"/>
      <c r="E402" s="97"/>
      <c r="F402" s="97"/>
      <c r="G402" s="97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2.75" customHeight="1" x14ac:dyDescent="0.2">
      <c r="A403" s="103"/>
      <c r="B403" s="34"/>
      <c r="C403" s="34"/>
      <c r="D403" s="97"/>
      <c r="E403" s="97"/>
      <c r="F403" s="97"/>
      <c r="G403" s="97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2.75" customHeight="1" x14ac:dyDescent="0.2">
      <c r="A404" s="103"/>
      <c r="B404" s="34"/>
      <c r="C404" s="34"/>
      <c r="D404" s="97"/>
      <c r="E404" s="97"/>
      <c r="F404" s="97"/>
      <c r="G404" s="97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2.75" customHeight="1" x14ac:dyDescent="0.2">
      <c r="A405" s="103"/>
      <c r="B405" s="34"/>
      <c r="C405" s="34"/>
      <c r="D405" s="97"/>
      <c r="E405" s="97"/>
      <c r="F405" s="97"/>
      <c r="G405" s="97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2.75" customHeight="1" x14ac:dyDescent="0.2">
      <c r="A406" s="103"/>
      <c r="B406" s="34"/>
      <c r="C406" s="34"/>
      <c r="D406" s="97"/>
      <c r="E406" s="97"/>
      <c r="F406" s="97"/>
      <c r="G406" s="97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2.75" customHeight="1" x14ac:dyDescent="0.2">
      <c r="A407" s="103"/>
      <c r="B407" s="34"/>
      <c r="C407" s="34"/>
      <c r="D407" s="97"/>
      <c r="E407" s="97"/>
      <c r="F407" s="97"/>
      <c r="G407" s="97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2.75" customHeight="1" x14ac:dyDescent="0.2">
      <c r="A408" s="103"/>
      <c r="B408" s="34"/>
      <c r="C408" s="34"/>
      <c r="D408" s="97"/>
      <c r="E408" s="97"/>
      <c r="F408" s="97"/>
      <c r="G408" s="97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2.75" customHeight="1" x14ac:dyDescent="0.2">
      <c r="A409" s="103"/>
      <c r="B409" s="34"/>
      <c r="C409" s="34"/>
      <c r="D409" s="97"/>
      <c r="E409" s="97"/>
      <c r="F409" s="97"/>
      <c r="G409" s="97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2.75" customHeight="1" x14ac:dyDescent="0.2">
      <c r="A410" s="103"/>
      <c r="B410" s="34"/>
      <c r="C410" s="34"/>
      <c r="D410" s="97"/>
      <c r="E410" s="97"/>
      <c r="F410" s="97"/>
      <c r="G410" s="97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2.75" customHeight="1" x14ac:dyDescent="0.2">
      <c r="A411" s="103"/>
      <c r="B411" s="34"/>
      <c r="C411" s="34"/>
      <c r="D411" s="97"/>
      <c r="E411" s="97"/>
      <c r="F411" s="97"/>
      <c r="G411" s="97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2.75" customHeight="1" x14ac:dyDescent="0.2">
      <c r="A412" s="103"/>
      <c r="B412" s="34"/>
      <c r="C412" s="34"/>
      <c r="D412" s="97"/>
      <c r="E412" s="97"/>
      <c r="F412" s="97"/>
      <c r="G412" s="97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2.75" customHeight="1" x14ac:dyDescent="0.2">
      <c r="A413" s="103"/>
      <c r="B413" s="34"/>
      <c r="C413" s="34"/>
      <c r="D413" s="97"/>
      <c r="E413" s="97"/>
      <c r="F413" s="97"/>
      <c r="G413" s="97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2.75" customHeight="1" x14ac:dyDescent="0.2">
      <c r="A414" s="103"/>
      <c r="B414" s="34"/>
      <c r="C414" s="34"/>
      <c r="D414" s="97"/>
      <c r="E414" s="97"/>
      <c r="F414" s="97"/>
      <c r="G414" s="97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2.75" customHeight="1" x14ac:dyDescent="0.2">
      <c r="A415" s="103"/>
      <c r="B415" s="34"/>
      <c r="C415" s="34"/>
      <c r="D415" s="97"/>
      <c r="E415" s="97"/>
      <c r="F415" s="97"/>
      <c r="G415" s="97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2.75" customHeight="1" x14ac:dyDescent="0.2">
      <c r="A416" s="103"/>
      <c r="B416" s="34"/>
      <c r="C416" s="34"/>
      <c r="D416" s="97"/>
      <c r="E416" s="97"/>
      <c r="F416" s="97"/>
      <c r="G416" s="97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2.75" customHeight="1" x14ac:dyDescent="0.2">
      <c r="A417" s="103"/>
      <c r="B417" s="34"/>
      <c r="C417" s="34"/>
      <c r="D417" s="97"/>
      <c r="E417" s="97"/>
      <c r="F417" s="97"/>
      <c r="G417" s="97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2.75" customHeight="1" x14ac:dyDescent="0.2">
      <c r="A418" s="103"/>
      <c r="B418" s="34"/>
      <c r="C418" s="34"/>
      <c r="D418" s="97"/>
      <c r="E418" s="97"/>
      <c r="F418" s="97"/>
      <c r="G418" s="97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2.75" customHeight="1" x14ac:dyDescent="0.2">
      <c r="A419" s="103"/>
      <c r="B419" s="34"/>
      <c r="C419" s="34"/>
      <c r="D419" s="97"/>
      <c r="E419" s="97"/>
      <c r="F419" s="97"/>
      <c r="G419" s="97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2.75" customHeight="1" x14ac:dyDescent="0.2">
      <c r="A420" s="103"/>
      <c r="B420" s="34"/>
      <c r="C420" s="34"/>
      <c r="D420" s="97"/>
      <c r="E420" s="97"/>
      <c r="F420" s="97"/>
      <c r="G420" s="97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2.75" customHeight="1" x14ac:dyDescent="0.2">
      <c r="A421" s="103"/>
      <c r="B421" s="34"/>
      <c r="C421" s="34"/>
      <c r="D421" s="97"/>
      <c r="E421" s="97"/>
      <c r="F421" s="97"/>
      <c r="G421" s="97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2.75" customHeight="1" x14ac:dyDescent="0.2">
      <c r="A422" s="103"/>
      <c r="B422" s="34"/>
      <c r="C422" s="34"/>
      <c r="D422" s="97"/>
      <c r="E422" s="97"/>
      <c r="F422" s="97"/>
      <c r="G422" s="97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2.75" customHeight="1" x14ac:dyDescent="0.2">
      <c r="A423" s="103"/>
      <c r="B423" s="34"/>
      <c r="C423" s="34"/>
      <c r="D423" s="97"/>
      <c r="E423" s="97"/>
      <c r="F423" s="97"/>
      <c r="G423" s="97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2.75" customHeight="1" x14ac:dyDescent="0.2">
      <c r="A424" s="103"/>
      <c r="B424" s="34"/>
      <c r="C424" s="34"/>
      <c r="D424" s="97"/>
      <c r="E424" s="97"/>
      <c r="F424" s="97"/>
      <c r="G424" s="97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2.75" customHeight="1" x14ac:dyDescent="0.2">
      <c r="A425" s="103"/>
      <c r="B425" s="34"/>
      <c r="C425" s="34"/>
      <c r="D425" s="97"/>
      <c r="E425" s="97"/>
      <c r="F425" s="97"/>
      <c r="G425" s="97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2.75" customHeight="1" x14ac:dyDescent="0.2">
      <c r="A426" s="103"/>
      <c r="B426" s="34"/>
      <c r="C426" s="34"/>
      <c r="D426" s="97"/>
      <c r="E426" s="97"/>
      <c r="F426" s="97"/>
      <c r="G426" s="97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2.75" customHeight="1" x14ac:dyDescent="0.2">
      <c r="A427" s="103"/>
      <c r="B427" s="34"/>
      <c r="C427" s="34"/>
      <c r="D427" s="97"/>
      <c r="E427" s="97"/>
      <c r="F427" s="97"/>
      <c r="G427" s="97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2.75" customHeight="1" x14ac:dyDescent="0.2">
      <c r="A428" s="103"/>
      <c r="B428" s="34"/>
      <c r="C428" s="34"/>
      <c r="D428" s="97"/>
      <c r="E428" s="97"/>
      <c r="F428" s="97"/>
      <c r="G428" s="97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2.75" customHeight="1" x14ac:dyDescent="0.2">
      <c r="A429" s="103"/>
      <c r="B429" s="34"/>
      <c r="C429" s="34"/>
      <c r="D429" s="97"/>
      <c r="E429" s="97"/>
      <c r="F429" s="97"/>
      <c r="G429" s="97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2.75" customHeight="1" x14ac:dyDescent="0.2">
      <c r="A430" s="103"/>
      <c r="B430" s="34"/>
      <c r="C430" s="34"/>
      <c r="D430" s="97"/>
      <c r="E430" s="97"/>
      <c r="F430" s="97"/>
      <c r="G430" s="97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2.75" customHeight="1" x14ac:dyDescent="0.2">
      <c r="A431" s="103"/>
      <c r="B431" s="34"/>
      <c r="C431" s="34"/>
      <c r="D431" s="97"/>
      <c r="E431" s="97"/>
      <c r="F431" s="97"/>
      <c r="G431" s="97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2.75" customHeight="1" x14ac:dyDescent="0.2">
      <c r="A432" s="103"/>
      <c r="B432" s="34"/>
      <c r="C432" s="34"/>
      <c r="D432" s="97"/>
      <c r="E432" s="97"/>
      <c r="F432" s="97"/>
      <c r="G432" s="97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2.75" customHeight="1" x14ac:dyDescent="0.2">
      <c r="A433" s="103"/>
      <c r="B433" s="34"/>
      <c r="C433" s="34"/>
      <c r="D433" s="97"/>
      <c r="E433" s="97"/>
      <c r="F433" s="97"/>
      <c r="G433" s="97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2.75" customHeight="1" x14ac:dyDescent="0.2">
      <c r="A434" s="103"/>
      <c r="B434" s="34"/>
      <c r="C434" s="34"/>
      <c r="D434" s="97"/>
      <c r="E434" s="97"/>
      <c r="F434" s="97"/>
      <c r="G434" s="97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2.75" customHeight="1" x14ac:dyDescent="0.2">
      <c r="A435" s="103"/>
      <c r="B435" s="34"/>
      <c r="C435" s="34"/>
      <c r="D435" s="97"/>
      <c r="E435" s="97"/>
      <c r="F435" s="97"/>
      <c r="G435" s="97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2.75" customHeight="1" x14ac:dyDescent="0.2">
      <c r="A436" s="103"/>
      <c r="B436" s="34"/>
      <c r="C436" s="34"/>
      <c r="D436" s="97"/>
      <c r="E436" s="97"/>
      <c r="F436" s="97"/>
      <c r="G436" s="97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2.75" customHeight="1" x14ac:dyDescent="0.2">
      <c r="A437" s="103"/>
      <c r="B437" s="34"/>
      <c r="C437" s="34"/>
      <c r="D437" s="97"/>
      <c r="E437" s="97"/>
      <c r="F437" s="97"/>
      <c r="G437" s="97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2.75" customHeight="1" x14ac:dyDescent="0.2">
      <c r="A438" s="103"/>
      <c r="B438" s="34"/>
      <c r="C438" s="34"/>
      <c r="D438" s="97"/>
      <c r="E438" s="97"/>
      <c r="F438" s="97"/>
      <c r="G438" s="97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2.75" customHeight="1" x14ac:dyDescent="0.2">
      <c r="A439" s="103"/>
      <c r="B439" s="34"/>
      <c r="C439" s="34"/>
      <c r="D439" s="97"/>
      <c r="E439" s="97"/>
      <c r="F439" s="97"/>
      <c r="G439" s="97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2.75" customHeight="1" x14ac:dyDescent="0.2">
      <c r="A440" s="103"/>
      <c r="B440" s="34"/>
      <c r="C440" s="34"/>
      <c r="D440" s="97"/>
      <c r="E440" s="97"/>
      <c r="F440" s="97"/>
      <c r="G440" s="97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2.75" customHeight="1" x14ac:dyDescent="0.2">
      <c r="A441" s="103"/>
      <c r="B441" s="34"/>
      <c r="C441" s="34"/>
      <c r="D441" s="97"/>
      <c r="E441" s="97"/>
      <c r="F441" s="97"/>
      <c r="G441" s="97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2.75" customHeight="1" x14ac:dyDescent="0.2">
      <c r="A442" s="103"/>
      <c r="B442" s="34"/>
      <c r="C442" s="34"/>
      <c r="D442" s="97"/>
      <c r="E442" s="97"/>
      <c r="F442" s="97"/>
      <c r="G442" s="97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2.75" customHeight="1" x14ac:dyDescent="0.2">
      <c r="A443" s="103"/>
      <c r="B443" s="34"/>
      <c r="C443" s="34"/>
      <c r="D443" s="97"/>
      <c r="E443" s="97"/>
      <c r="F443" s="97"/>
      <c r="G443" s="97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2.75" customHeight="1" x14ac:dyDescent="0.2">
      <c r="A444" s="103"/>
      <c r="B444" s="34"/>
      <c r="C444" s="34"/>
      <c r="D444" s="97"/>
      <c r="E444" s="97"/>
      <c r="F444" s="97"/>
      <c r="G444" s="97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2.75" customHeight="1" x14ac:dyDescent="0.2">
      <c r="A445" s="103"/>
      <c r="B445" s="34"/>
      <c r="C445" s="34"/>
      <c r="D445" s="97"/>
      <c r="E445" s="97"/>
      <c r="F445" s="97"/>
      <c r="G445" s="97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2.75" customHeight="1" x14ac:dyDescent="0.2">
      <c r="A446" s="103"/>
      <c r="B446" s="34"/>
      <c r="C446" s="34"/>
      <c r="D446" s="97"/>
      <c r="E446" s="97"/>
      <c r="F446" s="97"/>
      <c r="G446" s="97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2.75" customHeight="1" x14ac:dyDescent="0.2">
      <c r="A447" s="103"/>
      <c r="B447" s="34"/>
      <c r="C447" s="34"/>
      <c r="D447" s="97"/>
      <c r="E447" s="97"/>
      <c r="F447" s="97"/>
      <c r="G447" s="97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2.75" customHeight="1" x14ac:dyDescent="0.2">
      <c r="A448" s="103"/>
      <c r="B448" s="34"/>
      <c r="C448" s="34"/>
      <c r="D448" s="97"/>
      <c r="E448" s="97"/>
      <c r="F448" s="97"/>
      <c r="G448" s="97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2.75" customHeight="1" x14ac:dyDescent="0.2">
      <c r="A449" s="103"/>
      <c r="B449" s="34"/>
      <c r="C449" s="34"/>
      <c r="D449" s="97"/>
      <c r="E449" s="97"/>
      <c r="F449" s="97"/>
      <c r="G449" s="97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2.75" customHeight="1" x14ac:dyDescent="0.2">
      <c r="A450" s="103"/>
      <c r="B450" s="34"/>
      <c r="C450" s="34"/>
      <c r="D450" s="97"/>
      <c r="E450" s="97"/>
      <c r="F450" s="97"/>
      <c r="G450" s="97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2.75" customHeight="1" x14ac:dyDescent="0.2">
      <c r="A451" s="103"/>
      <c r="B451" s="34"/>
      <c r="C451" s="34"/>
      <c r="D451" s="97"/>
      <c r="E451" s="97"/>
      <c r="F451" s="97"/>
      <c r="G451" s="97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2.75" customHeight="1" x14ac:dyDescent="0.2">
      <c r="A452" s="103"/>
      <c r="B452" s="34"/>
      <c r="C452" s="34"/>
      <c r="D452" s="97"/>
      <c r="E452" s="97"/>
      <c r="F452" s="97"/>
      <c r="G452" s="97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2.75" customHeight="1" x14ac:dyDescent="0.2">
      <c r="A453" s="103"/>
      <c r="B453" s="34"/>
      <c r="C453" s="34"/>
      <c r="D453" s="97"/>
      <c r="E453" s="97"/>
      <c r="F453" s="97"/>
      <c r="G453" s="97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2.75" customHeight="1" x14ac:dyDescent="0.2">
      <c r="A454" s="103"/>
      <c r="B454" s="34"/>
      <c r="C454" s="34"/>
      <c r="D454" s="97"/>
      <c r="E454" s="97"/>
      <c r="F454" s="97"/>
      <c r="G454" s="97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2.75" customHeight="1" x14ac:dyDescent="0.2">
      <c r="A455" s="103"/>
      <c r="B455" s="34"/>
      <c r="C455" s="34"/>
      <c r="D455" s="97"/>
      <c r="E455" s="97"/>
      <c r="F455" s="97"/>
      <c r="G455" s="97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2.75" customHeight="1" x14ac:dyDescent="0.2">
      <c r="A456" s="103"/>
      <c r="B456" s="34"/>
      <c r="C456" s="34"/>
      <c r="D456" s="97"/>
      <c r="E456" s="97"/>
      <c r="F456" s="97"/>
      <c r="G456" s="97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2.75" customHeight="1" x14ac:dyDescent="0.2">
      <c r="A457" s="103"/>
      <c r="B457" s="34"/>
      <c r="C457" s="34"/>
      <c r="D457" s="97"/>
      <c r="E457" s="97"/>
      <c r="F457" s="97"/>
      <c r="G457" s="97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2.75" customHeight="1" x14ac:dyDescent="0.2">
      <c r="A458" s="103"/>
      <c r="B458" s="34"/>
      <c r="C458" s="34"/>
      <c r="D458" s="97"/>
      <c r="E458" s="97"/>
      <c r="F458" s="97"/>
      <c r="G458" s="97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2.75" customHeight="1" x14ac:dyDescent="0.2">
      <c r="A459" s="103"/>
      <c r="B459" s="34"/>
      <c r="C459" s="34"/>
      <c r="D459" s="97"/>
      <c r="E459" s="97"/>
      <c r="F459" s="97"/>
      <c r="G459" s="97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2.75" customHeight="1" x14ac:dyDescent="0.2">
      <c r="A460" s="103"/>
      <c r="B460" s="34"/>
      <c r="C460" s="34"/>
      <c r="D460" s="97"/>
      <c r="E460" s="97"/>
      <c r="F460" s="97"/>
      <c r="G460" s="97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2.75" customHeight="1" x14ac:dyDescent="0.2">
      <c r="A461" s="103"/>
      <c r="B461" s="34"/>
      <c r="C461" s="34"/>
      <c r="D461" s="97"/>
      <c r="E461" s="97"/>
      <c r="F461" s="97"/>
      <c r="G461" s="97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2.75" customHeight="1" x14ac:dyDescent="0.2">
      <c r="A462" s="103"/>
      <c r="B462" s="34"/>
      <c r="C462" s="34"/>
      <c r="D462" s="97"/>
      <c r="E462" s="97"/>
      <c r="F462" s="97"/>
      <c r="G462" s="97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2.75" customHeight="1" x14ac:dyDescent="0.2">
      <c r="A463" s="103"/>
      <c r="B463" s="34"/>
      <c r="C463" s="34"/>
      <c r="D463" s="97"/>
      <c r="E463" s="97"/>
      <c r="F463" s="97"/>
      <c r="G463" s="97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2.75" customHeight="1" x14ac:dyDescent="0.2">
      <c r="A464" s="103"/>
      <c r="B464" s="34"/>
      <c r="C464" s="34"/>
      <c r="D464" s="97"/>
      <c r="E464" s="97"/>
      <c r="F464" s="97"/>
      <c r="G464" s="97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2.75" customHeight="1" x14ac:dyDescent="0.2">
      <c r="A465" s="103"/>
      <c r="B465" s="34"/>
      <c r="C465" s="34"/>
      <c r="D465" s="97"/>
      <c r="E465" s="97"/>
      <c r="F465" s="97"/>
      <c r="G465" s="97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2.75" customHeight="1" x14ac:dyDescent="0.2">
      <c r="A466" s="103"/>
      <c r="B466" s="34"/>
      <c r="C466" s="34"/>
      <c r="D466" s="97"/>
      <c r="E466" s="97"/>
      <c r="F466" s="97"/>
      <c r="G466" s="97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2.75" customHeight="1" x14ac:dyDescent="0.2">
      <c r="A467" s="103"/>
      <c r="B467" s="34"/>
      <c r="C467" s="34"/>
      <c r="D467" s="97"/>
      <c r="E467" s="97"/>
      <c r="F467" s="97"/>
      <c r="G467" s="97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2.75" customHeight="1" x14ac:dyDescent="0.2">
      <c r="A468" s="103"/>
      <c r="B468" s="34"/>
      <c r="C468" s="34"/>
      <c r="D468" s="97"/>
      <c r="E468" s="97"/>
      <c r="F468" s="97"/>
      <c r="G468" s="97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2.75" customHeight="1" x14ac:dyDescent="0.2">
      <c r="A469" s="103"/>
      <c r="B469" s="34"/>
      <c r="C469" s="34"/>
      <c r="D469" s="97"/>
      <c r="E469" s="97"/>
      <c r="F469" s="97"/>
      <c r="G469" s="97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2.75" customHeight="1" x14ac:dyDescent="0.2">
      <c r="A470" s="103"/>
      <c r="B470" s="34"/>
      <c r="C470" s="34"/>
      <c r="D470" s="97"/>
      <c r="E470" s="97"/>
      <c r="F470" s="97"/>
      <c r="G470" s="97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2.75" customHeight="1" x14ac:dyDescent="0.2">
      <c r="A471" s="103"/>
      <c r="B471" s="34"/>
      <c r="C471" s="34"/>
      <c r="D471" s="97"/>
      <c r="E471" s="97"/>
      <c r="F471" s="97"/>
      <c r="G471" s="97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2.75" customHeight="1" x14ac:dyDescent="0.2">
      <c r="A472" s="103"/>
      <c r="B472" s="34"/>
      <c r="C472" s="34"/>
      <c r="D472" s="97"/>
      <c r="E472" s="97"/>
      <c r="F472" s="97"/>
      <c r="G472" s="97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2.75" customHeight="1" x14ac:dyDescent="0.2">
      <c r="A473" s="103"/>
      <c r="B473" s="34"/>
      <c r="C473" s="34"/>
      <c r="D473" s="97"/>
      <c r="E473" s="97"/>
      <c r="F473" s="97"/>
      <c r="G473" s="97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2.75" customHeight="1" x14ac:dyDescent="0.2">
      <c r="A474" s="103"/>
      <c r="B474" s="34"/>
      <c r="C474" s="34"/>
      <c r="D474" s="97"/>
      <c r="E474" s="97"/>
      <c r="F474" s="97"/>
      <c r="G474" s="97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2.75" customHeight="1" x14ac:dyDescent="0.2">
      <c r="A475" s="103"/>
      <c r="B475" s="34"/>
      <c r="C475" s="34"/>
      <c r="D475" s="97"/>
      <c r="E475" s="97"/>
      <c r="F475" s="97"/>
      <c r="G475" s="97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2.75" customHeight="1" x14ac:dyDescent="0.2">
      <c r="A476" s="103"/>
      <c r="B476" s="34"/>
      <c r="C476" s="34"/>
      <c r="D476" s="97"/>
      <c r="E476" s="97"/>
      <c r="F476" s="97"/>
      <c r="G476" s="97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2.75" customHeight="1" x14ac:dyDescent="0.2">
      <c r="A477" s="103"/>
      <c r="B477" s="34"/>
      <c r="C477" s="34"/>
      <c r="D477" s="97"/>
      <c r="E477" s="97"/>
      <c r="F477" s="97"/>
      <c r="G477" s="97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2.75" customHeight="1" x14ac:dyDescent="0.2">
      <c r="A478" s="103"/>
      <c r="B478" s="34"/>
      <c r="C478" s="34"/>
      <c r="D478" s="97"/>
      <c r="E478" s="97"/>
      <c r="F478" s="97"/>
      <c r="G478" s="97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2.75" customHeight="1" x14ac:dyDescent="0.2">
      <c r="A479" s="103"/>
      <c r="B479" s="34"/>
      <c r="C479" s="34"/>
      <c r="D479" s="97"/>
      <c r="E479" s="97"/>
      <c r="F479" s="97"/>
      <c r="G479" s="97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2.75" customHeight="1" x14ac:dyDescent="0.2">
      <c r="A480" s="103"/>
      <c r="B480" s="34"/>
      <c r="C480" s="34"/>
      <c r="D480" s="97"/>
      <c r="E480" s="97"/>
      <c r="F480" s="97"/>
      <c r="G480" s="97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2.75" customHeight="1" x14ac:dyDescent="0.2">
      <c r="A481" s="103"/>
      <c r="B481" s="34"/>
      <c r="C481" s="34"/>
      <c r="D481" s="97"/>
      <c r="E481" s="97"/>
      <c r="F481" s="97"/>
      <c r="G481" s="97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2.75" customHeight="1" x14ac:dyDescent="0.2">
      <c r="A482" s="103"/>
      <c r="B482" s="34"/>
      <c r="C482" s="34"/>
      <c r="D482" s="97"/>
      <c r="E482" s="97"/>
      <c r="F482" s="97"/>
      <c r="G482" s="97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2.75" customHeight="1" x14ac:dyDescent="0.2">
      <c r="A483" s="103"/>
      <c r="B483" s="34"/>
      <c r="C483" s="34"/>
      <c r="D483" s="97"/>
      <c r="E483" s="97"/>
      <c r="F483" s="97"/>
      <c r="G483" s="97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2.75" customHeight="1" x14ac:dyDescent="0.2">
      <c r="A484" s="103"/>
      <c r="B484" s="34"/>
      <c r="C484" s="34"/>
      <c r="D484" s="97"/>
      <c r="E484" s="97"/>
      <c r="F484" s="97"/>
      <c r="G484" s="97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2.75" customHeight="1" x14ac:dyDescent="0.2">
      <c r="A485" s="103"/>
      <c r="B485" s="34"/>
      <c r="C485" s="34"/>
      <c r="D485" s="97"/>
      <c r="E485" s="97"/>
      <c r="F485" s="97"/>
      <c r="G485" s="97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2.75" customHeight="1" x14ac:dyDescent="0.2">
      <c r="A486" s="103"/>
      <c r="B486" s="34"/>
      <c r="C486" s="34"/>
      <c r="D486" s="97"/>
      <c r="E486" s="97"/>
      <c r="F486" s="97"/>
      <c r="G486" s="97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2.75" customHeight="1" x14ac:dyDescent="0.2">
      <c r="A487" s="103"/>
      <c r="B487" s="34"/>
      <c r="C487" s="34"/>
      <c r="D487" s="97"/>
      <c r="E487" s="97"/>
      <c r="F487" s="97"/>
      <c r="G487" s="97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2.75" customHeight="1" x14ac:dyDescent="0.2">
      <c r="A488" s="103"/>
      <c r="B488" s="34"/>
      <c r="C488" s="34"/>
      <c r="D488" s="97"/>
      <c r="E488" s="97"/>
      <c r="F488" s="97"/>
      <c r="G488" s="97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2.75" customHeight="1" x14ac:dyDescent="0.2">
      <c r="A489" s="103"/>
      <c r="B489" s="34"/>
      <c r="C489" s="34"/>
      <c r="D489" s="97"/>
      <c r="E489" s="97"/>
      <c r="F489" s="97"/>
      <c r="G489" s="97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2.75" customHeight="1" x14ac:dyDescent="0.2">
      <c r="A490" s="103"/>
      <c r="B490" s="34"/>
      <c r="C490" s="34"/>
      <c r="D490" s="97"/>
      <c r="E490" s="97"/>
      <c r="F490" s="97"/>
      <c r="G490" s="97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2.75" customHeight="1" x14ac:dyDescent="0.2">
      <c r="A491" s="103"/>
      <c r="B491" s="34"/>
      <c r="C491" s="34"/>
      <c r="D491" s="97"/>
      <c r="E491" s="97"/>
      <c r="F491" s="97"/>
      <c r="G491" s="97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2.75" customHeight="1" x14ac:dyDescent="0.2">
      <c r="A492" s="103"/>
      <c r="B492" s="34"/>
      <c r="C492" s="34"/>
      <c r="D492" s="97"/>
      <c r="E492" s="97"/>
      <c r="F492" s="97"/>
      <c r="G492" s="97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2.75" customHeight="1" x14ac:dyDescent="0.2">
      <c r="A493" s="103"/>
      <c r="B493" s="34"/>
      <c r="C493" s="34"/>
      <c r="D493" s="97"/>
      <c r="E493" s="97"/>
      <c r="F493" s="97"/>
      <c r="G493" s="97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2.75" customHeight="1" x14ac:dyDescent="0.2">
      <c r="A494" s="103"/>
      <c r="B494" s="34"/>
      <c r="C494" s="34"/>
      <c r="D494" s="97"/>
      <c r="E494" s="97"/>
      <c r="F494" s="97"/>
      <c r="G494" s="97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2.75" customHeight="1" x14ac:dyDescent="0.2">
      <c r="A495" s="103"/>
      <c r="B495" s="34"/>
      <c r="C495" s="34"/>
      <c r="D495" s="97"/>
      <c r="E495" s="97"/>
      <c r="F495" s="97"/>
      <c r="G495" s="97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2.75" customHeight="1" x14ac:dyDescent="0.2">
      <c r="A496" s="103"/>
      <c r="B496" s="34"/>
      <c r="C496" s="34"/>
      <c r="D496" s="97"/>
      <c r="E496" s="97"/>
      <c r="F496" s="97"/>
      <c r="G496" s="97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2.75" customHeight="1" x14ac:dyDescent="0.2">
      <c r="A497" s="103"/>
      <c r="B497" s="34"/>
      <c r="C497" s="34"/>
      <c r="D497" s="97"/>
      <c r="E497" s="97"/>
      <c r="F497" s="97"/>
      <c r="G497" s="97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2.75" customHeight="1" x14ac:dyDescent="0.2">
      <c r="A498" s="103"/>
      <c r="B498" s="34"/>
      <c r="C498" s="34"/>
      <c r="D498" s="97"/>
      <c r="E498" s="97"/>
      <c r="F498" s="97"/>
      <c r="G498" s="97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2.75" customHeight="1" x14ac:dyDescent="0.2">
      <c r="A499" s="103"/>
      <c r="B499" s="34"/>
      <c r="C499" s="34"/>
      <c r="D499" s="97"/>
      <c r="E499" s="97"/>
      <c r="F499" s="97"/>
      <c r="G499" s="97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2.75" customHeight="1" x14ac:dyDescent="0.2">
      <c r="A500" s="103"/>
      <c r="B500" s="34"/>
      <c r="C500" s="34"/>
      <c r="D500" s="97"/>
      <c r="E500" s="97"/>
      <c r="F500" s="97"/>
      <c r="G500" s="97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2.75" customHeight="1" x14ac:dyDescent="0.2">
      <c r="A501" s="103"/>
      <c r="B501" s="34"/>
      <c r="C501" s="34"/>
      <c r="D501" s="97"/>
      <c r="E501" s="97"/>
      <c r="F501" s="97"/>
      <c r="G501" s="97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2.75" customHeight="1" x14ac:dyDescent="0.2">
      <c r="A502" s="103"/>
      <c r="B502" s="34"/>
      <c r="C502" s="34"/>
      <c r="D502" s="97"/>
      <c r="E502" s="97"/>
      <c r="F502" s="97"/>
      <c r="G502" s="97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2.75" customHeight="1" x14ac:dyDescent="0.2">
      <c r="A503" s="103"/>
      <c r="B503" s="34"/>
      <c r="C503" s="34"/>
      <c r="D503" s="97"/>
      <c r="E503" s="97"/>
      <c r="F503" s="97"/>
      <c r="G503" s="97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2.75" customHeight="1" x14ac:dyDescent="0.2">
      <c r="A504" s="103"/>
      <c r="B504" s="34"/>
      <c r="C504" s="34"/>
      <c r="D504" s="97"/>
      <c r="E504" s="97"/>
      <c r="F504" s="97"/>
      <c r="G504" s="97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2.75" customHeight="1" x14ac:dyDescent="0.2">
      <c r="A505" s="103"/>
      <c r="B505" s="34"/>
      <c r="C505" s="34"/>
      <c r="D505" s="97"/>
      <c r="E505" s="97"/>
      <c r="F505" s="97"/>
      <c r="G505" s="97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2.75" customHeight="1" x14ac:dyDescent="0.2">
      <c r="A506" s="103"/>
      <c r="B506" s="34"/>
      <c r="C506" s="34"/>
      <c r="D506" s="97"/>
      <c r="E506" s="97"/>
      <c r="F506" s="97"/>
      <c r="G506" s="97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2.75" customHeight="1" x14ac:dyDescent="0.2">
      <c r="A507" s="103"/>
      <c r="B507" s="34"/>
      <c r="C507" s="34"/>
      <c r="D507" s="97"/>
      <c r="E507" s="97"/>
      <c r="F507" s="97"/>
      <c r="G507" s="97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2.75" customHeight="1" x14ac:dyDescent="0.2">
      <c r="A508" s="103"/>
      <c r="B508" s="34"/>
      <c r="C508" s="34"/>
      <c r="D508" s="97"/>
      <c r="E508" s="97"/>
      <c r="F508" s="97"/>
      <c r="G508" s="97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2.75" customHeight="1" x14ac:dyDescent="0.2">
      <c r="A509" s="103"/>
      <c r="B509" s="34"/>
      <c r="C509" s="34"/>
      <c r="D509" s="97"/>
      <c r="E509" s="97"/>
      <c r="F509" s="97"/>
      <c r="G509" s="97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2.75" customHeight="1" x14ac:dyDescent="0.2">
      <c r="A510" s="103"/>
      <c r="B510" s="34"/>
      <c r="C510" s="34"/>
      <c r="D510" s="97"/>
      <c r="E510" s="97"/>
      <c r="F510" s="97"/>
      <c r="G510" s="97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2.75" customHeight="1" x14ac:dyDescent="0.2">
      <c r="A511" s="103"/>
      <c r="B511" s="34"/>
      <c r="C511" s="34"/>
      <c r="D511" s="97"/>
      <c r="E511" s="97"/>
      <c r="F511" s="97"/>
      <c r="G511" s="97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2.75" customHeight="1" x14ac:dyDescent="0.2">
      <c r="A512" s="103"/>
      <c r="B512" s="34"/>
      <c r="C512" s="34"/>
      <c r="D512" s="97"/>
      <c r="E512" s="97"/>
      <c r="F512" s="97"/>
      <c r="G512" s="97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2.75" customHeight="1" x14ac:dyDescent="0.2">
      <c r="A513" s="103"/>
      <c r="B513" s="34"/>
      <c r="C513" s="34"/>
      <c r="D513" s="97"/>
      <c r="E513" s="97"/>
      <c r="F513" s="97"/>
      <c r="G513" s="97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2.75" customHeight="1" x14ac:dyDescent="0.2">
      <c r="A514" s="103"/>
      <c r="B514" s="34"/>
      <c r="C514" s="34"/>
      <c r="D514" s="97"/>
      <c r="E514" s="97"/>
      <c r="F514" s="97"/>
      <c r="G514" s="97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2.75" customHeight="1" x14ac:dyDescent="0.2">
      <c r="A515" s="103"/>
      <c r="B515" s="34"/>
      <c r="C515" s="34"/>
      <c r="D515" s="97"/>
      <c r="E515" s="97"/>
      <c r="F515" s="97"/>
      <c r="G515" s="97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2.75" customHeight="1" x14ac:dyDescent="0.2">
      <c r="A516" s="103"/>
      <c r="B516" s="34"/>
      <c r="C516" s="34"/>
      <c r="D516" s="97"/>
      <c r="E516" s="97"/>
      <c r="F516" s="97"/>
      <c r="G516" s="97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2.75" customHeight="1" x14ac:dyDescent="0.2">
      <c r="A517" s="103"/>
      <c r="B517" s="34"/>
      <c r="C517" s="34"/>
      <c r="D517" s="97"/>
      <c r="E517" s="97"/>
      <c r="F517" s="97"/>
      <c r="G517" s="97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2.75" customHeight="1" x14ac:dyDescent="0.2">
      <c r="A518" s="103"/>
      <c r="B518" s="34"/>
      <c r="C518" s="34"/>
      <c r="D518" s="97"/>
      <c r="E518" s="97"/>
      <c r="F518" s="97"/>
      <c r="G518" s="97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2.75" customHeight="1" x14ac:dyDescent="0.2">
      <c r="A519" s="103"/>
      <c r="B519" s="34"/>
      <c r="C519" s="34"/>
      <c r="D519" s="97"/>
      <c r="E519" s="97"/>
      <c r="F519" s="97"/>
      <c r="G519" s="97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2.75" customHeight="1" x14ac:dyDescent="0.2">
      <c r="A520" s="103"/>
      <c r="B520" s="34"/>
      <c r="C520" s="34"/>
      <c r="D520" s="97"/>
      <c r="E520" s="97"/>
      <c r="F520" s="97"/>
      <c r="G520" s="97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2.75" customHeight="1" x14ac:dyDescent="0.2">
      <c r="A521" s="103"/>
      <c r="B521" s="34"/>
      <c r="C521" s="34"/>
      <c r="D521" s="97"/>
      <c r="E521" s="97"/>
      <c r="F521" s="97"/>
      <c r="G521" s="97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2.75" customHeight="1" x14ac:dyDescent="0.2">
      <c r="A522" s="103"/>
      <c r="B522" s="34"/>
      <c r="C522" s="34"/>
      <c r="D522" s="97"/>
      <c r="E522" s="97"/>
      <c r="F522" s="97"/>
      <c r="G522" s="97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2.75" customHeight="1" x14ac:dyDescent="0.2">
      <c r="A523" s="103"/>
      <c r="B523" s="34"/>
      <c r="C523" s="34"/>
      <c r="D523" s="97"/>
      <c r="E523" s="97"/>
      <c r="F523" s="97"/>
      <c r="G523" s="97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2.75" customHeight="1" x14ac:dyDescent="0.2">
      <c r="A524" s="103"/>
      <c r="B524" s="34"/>
      <c r="C524" s="34"/>
      <c r="D524" s="97"/>
      <c r="E524" s="97"/>
      <c r="F524" s="97"/>
      <c r="G524" s="97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2.75" customHeight="1" x14ac:dyDescent="0.2">
      <c r="A525" s="103"/>
      <c r="B525" s="34"/>
      <c r="C525" s="34"/>
      <c r="D525" s="97"/>
      <c r="E525" s="97"/>
      <c r="F525" s="97"/>
      <c r="G525" s="97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2.75" customHeight="1" x14ac:dyDescent="0.2">
      <c r="A526" s="103"/>
      <c r="B526" s="34"/>
      <c r="C526" s="34"/>
      <c r="D526" s="97"/>
      <c r="E526" s="97"/>
      <c r="F526" s="97"/>
      <c r="G526" s="97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2.75" customHeight="1" x14ac:dyDescent="0.2">
      <c r="A527" s="103"/>
      <c r="B527" s="34"/>
      <c r="C527" s="34"/>
      <c r="D527" s="97"/>
      <c r="E527" s="97"/>
      <c r="F527" s="97"/>
      <c r="G527" s="97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2.75" customHeight="1" x14ac:dyDescent="0.2">
      <c r="A528" s="103"/>
      <c r="B528" s="34"/>
      <c r="C528" s="34"/>
      <c r="D528" s="97"/>
      <c r="E528" s="97"/>
      <c r="F528" s="97"/>
      <c r="G528" s="97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2.75" customHeight="1" x14ac:dyDescent="0.2">
      <c r="A529" s="103"/>
      <c r="B529" s="34"/>
      <c r="C529" s="34"/>
      <c r="D529" s="97"/>
      <c r="E529" s="97"/>
      <c r="F529" s="97"/>
      <c r="G529" s="97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2.75" customHeight="1" x14ac:dyDescent="0.2">
      <c r="A530" s="103"/>
      <c r="B530" s="34"/>
      <c r="C530" s="34"/>
      <c r="D530" s="97"/>
      <c r="E530" s="97"/>
      <c r="F530" s="97"/>
      <c r="G530" s="97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2.75" customHeight="1" x14ac:dyDescent="0.2">
      <c r="A531" s="103"/>
      <c r="B531" s="34"/>
      <c r="C531" s="34"/>
      <c r="D531" s="97"/>
      <c r="E531" s="97"/>
      <c r="F531" s="97"/>
      <c r="G531" s="97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2.75" customHeight="1" x14ac:dyDescent="0.2">
      <c r="A532" s="103"/>
      <c r="B532" s="34"/>
      <c r="C532" s="34"/>
      <c r="D532" s="97"/>
      <c r="E532" s="97"/>
      <c r="F532" s="97"/>
      <c r="G532" s="97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2.75" customHeight="1" x14ac:dyDescent="0.2">
      <c r="A533" s="103"/>
      <c r="B533" s="34"/>
      <c r="C533" s="34"/>
      <c r="D533" s="97"/>
      <c r="E533" s="97"/>
      <c r="F533" s="97"/>
      <c r="G533" s="97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2.75" customHeight="1" x14ac:dyDescent="0.2">
      <c r="A534" s="103"/>
      <c r="B534" s="34"/>
      <c r="C534" s="34"/>
      <c r="D534" s="97"/>
      <c r="E534" s="97"/>
      <c r="F534" s="97"/>
      <c r="G534" s="97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2.75" customHeight="1" x14ac:dyDescent="0.2">
      <c r="A535" s="103"/>
      <c r="B535" s="34"/>
      <c r="C535" s="34"/>
      <c r="D535" s="97"/>
      <c r="E535" s="97"/>
      <c r="F535" s="97"/>
      <c r="G535" s="97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2.75" customHeight="1" x14ac:dyDescent="0.2">
      <c r="A536" s="103"/>
      <c r="B536" s="34"/>
      <c r="C536" s="34"/>
      <c r="D536" s="97"/>
      <c r="E536" s="97"/>
      <c r="F536" s="97"/>
      <c r="G536" s="97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2.75" customHeight="1" x14ac:dyDescent="0.2">
      <c r="A537" s="103"/>
      <c r="B537" s="34"/>
      <c r="C537" s="34"/>
      <c r="D537" s="97"/>
      <c r="E537" s="97"/>
      <c r="F537" s="97"/>
      <c r="G537" s="97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2.75" customHeight="1" x14ac:dyDescent="0.2">
      <c r="A538" s="103"/>
      <c r="B538" s="34"/>
      <c r="C538" s="34"/>
      <c r="D538" s="97"/>
      <c r="E538" s="97"/>
      <c r="F538" s="97"/>
      <c r="G538" s="97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2.75" customHeight="1" x14ac:dyDescent="0.2">
      <c r="A539" s="103"/>
      <c r="B539" s="34"/>
      <c r="C539" s="34"/>
      <c r="D539" s="97"/>
      <c r="E539" s="97"/>
      <c r="F539" s="97"/>
      <c r="G539" s="97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2.75" customHeight="1" x14ac:dyDescent="0.2">
      <c r="A540" s="103"/>
      <c r="B540" s="34"/>
      <c r="C540" s="34"/>
      <c r="D540" s="97"/>
      <c r="E540" s="97"/>
      <c r="F540" s="97"/>
      <c r="G540" s="97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2.75" customHeight="1" x14ac:dyDescent="0.2">
      <c r="A541" s="103"/>
      <c r="B541" s="34"/>
      <c r="C541" s="34"/>
      <c r="D541" s="97"/>
      <c r="E541" s="97"/>
      <c r="F541" s="97"/>
      <c r="G541" s="97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2.75" customHeight="1" x14ac:dyDescent="0.2">
      <c r="A542" s="103"/>
      <c r="B542" s="34"/>
      <c r="C542" s="34"/>
      <c r="D542" s="97"/>
      <c r="E542" s="97"/>
      <c r="F542" s="97"/>
      <c r="G542" s="97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2.75" customHeight="1" x14ac:dyDescent="0.2">
      <c r="A543" s="103"/>
      <c r="B543" s="34"/>
      <c r="C543" s="34"/>
      <c r="D543" s="97"/>
      <c r="E543" s="97"/>
      <c r="F543" s="97"/>
      <c r="G543" s="97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2.75" customHeight="1" x14ac:dyDescent="0.2">
      <c r="A544" s="103"/>
      <c r="B544" s="34"/>
      <c r="C544" s="34"/>
      <c r="D544" s="97"/>
      <c r="E544" s="97"/>
      <c r="F544" s="97"/>
      <c r="G544" s="97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2.75" customHeight="1" x14ac:dyDescent="0.2">
      <c r="A545" s="103"/>
      <c r="B545" s="34"/>
      <c r="C545" s="34"/>
      <c r="D545" s="97"/>
      <c r="E545" s="97"/>
      <c r="F545" s="97"/>
      <c r="G545" s="97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2.75" customHeight="1" x14ac:dyDescent="0.2">
      <c r="A546" s="103"/>
      <c r="B546" s="34"/>
      <c r="C546" s="34"/>
      <c r="D546" s="97"/>
      <c r="E546" s="97"/>
      <c r="F546" s="97"/>
      <c r="G546" s="97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2.75" customHeight="1" x14ac:dyDescent="0.2">
      <c r="A547" s="103"/>
      <c r="B547" s="34"/>
      <c r="C547" s="34"/>
      <c r="D547" s="97"/>
      <c r="E547" s="97"/>
      <c r="F547" s="97"/>
      <c r="G547" s="97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2.75" customHeight="1" x14ac:dyDescent="0.2">
      <c r="A548" s="103"/>
      <c r="B548" s="34"/>
      <c r="C548" s="34"/>
      <c r="D548" s="97"/>
      <c r="E548" s="97"/>
      <c r="F548" s="97"/>
      <c r="G548" s="97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2.75" customHeight="1" x14ac:dyDescent="0.2">
      <c r="A549" s="103"/>
      <c r="B549" s="34"/>
      <c r="C549" s="34"/>
      <c r="D549" s="97"/>
      <c r="E549" s="97"/>
      <c r="F549" s="97"/>
      <c r="G549" s="97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2.75" customHeight="1" x14ac:dyDescent="0.2">
      <c r="A550" s="103"/>
      <c r="B550" s="34"/>
      <c r="C550" s="34"/>
      <c r="D550" s="97"/>
      <c r="E550" s="97"/>
      <c r="F550" s="97"/>
      <c r="G550" s="97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2.75" customHeight="1" x14ac:dyDescent="0.2">
      <c r="A551" s="103"/>
      <c r="B551" s="34"/>
      <c r="C551" s="34"/>
      <c r="D551" s="97"/>
      <c r="E551" s="97"/>
      <c r="F551" s="97"/>
      <c r="G551" s="97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2.75" customHeight="1" x14ac:dyDescent="0.2">
      <c r="A552" s="103"/>
      <c r="B552" s="34"/>
      <c r="C552" s="34"/>
      <c r="D552" s="97"/>
      <c r="E552" s="97"/>
      <c r="F552" s="97"/>
      <c r="G552" s="97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2.75" customHeight="1" x14ac:dyDescent="0.2">
      <c r="A553" s="103"/>
      <c r="B553" s="34"/>
      <c r="C553" s="34"/>
      <c r="D553" s="97"/>
      <c r="E553" s="97"/>
      <c r="F553" s="97"/>
      <c r="G553" s="97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2.75" customHeight="1" x14ac:dyDescent="0.2">
      <c r="A554" s="103"/>
      <c r="B554" s="34"/>
      <c r="C554" s="34"/>
      <c r="D554" s="97"/>
      <c r="E554" s="97"/>
      <c r="F554" s="97"/>
      <c r="G554" s="97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2.75" customHeight="1" x14ac:dyDescent="0.2">
      <c r="A555" s="103"/>
      <c r="B555" s="34"/>
      <c r="C555" s="34"/>
      <c r="D555" s="97"/>
      <c r="E555" s="97"/>
      <c r="F555" s="97"/>
      <c r="G555" s="97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2.75" customHeight="1" x14ac:dyDescent="0.2">
      <c r="A556" s="103"/>
      <c r="B556" s="34"/>
      <c r="C556" s="34"/>
      <c r="D556" s="97"/>
      <c r="E556" s="97"/>
      <c r="F556" s="97"/>
      <c r="G556" s="97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2.75" customHeight="1" x14ac:dyDescent="0.2">
      <c r="A557" s="103"/>
      <c r="B557" s="34"/>
      <c r="C557" s="34"/>
      <c r="D557" s="97"/>
      <c r="E557" s="97"/>
      <c r="F557" s="97"/>
      <c r="G557" s="97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2.75" customHeight="1" x14ac:dyDescent="0.2">
      <c r="A558" s="103"/>
      <c r="B558" s="34"/>
      <c r="C558" s="34"/>
      <c r="D558" s="97"/>
      <c r="E558" s="97"/>
      <c r="F558" s="97"/>
      <c r="G558" s="97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2.75" customHeight="1" x14ac:dyDescent="0.2">
      <c r="A559" s="103"/>
      <c r="B559" s="34"/>
      <c r="C559" s="34"/>
      <c r="D559" s="97"/>
      <c r="E559" s="97"/>
      <c r="F559" s="97"/>
      <c r="G559" s="97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2.75" customHeight="1" x14ac:dyDescent="0.2">
      <c r="A560" s="103"/>
      <c r="B560" s="34"/>
      <c r="C560" s="34"/>
      <c r="D560" s="97"/>
      <c r="E560" s="97"/>
      <c r="F560" s="97"/>
      <c r="G560" s="97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2.75" customHeight="1" x14ac:dyDescent="0.2">
      <c r="A561" s="103"/>
      <c r="B561" s="34"/>
      <c r="C561" s="34"/>
      <c r="D561" s="97"/>
      <c r="E561" s="97"/>
      <c r="F561" s="97"/>
      <c r="G561" s="97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2.75" customHeight="1" x14ac:dyDescent="0.2">
      <c r="A562" s="103"/>
      <c r="B562" s="34"/>
      <c r="C562" s="34"/>
      <c r="D562" s="97"/>
      <c r="E562" s="97"/>
      <c r="F562" s="97"/>
      <c r="G562" s="97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2.75" customHeight="1" x14ac:dyDescent="0.2">
      <c r="A563" s="103"/>
      <c r="B563" s="34"/>
      <c r="C563" s="34"/>
      <c r="D563" s="97"/>
      <c r="E563" s="97"/>
      <c r="F563" s="97"/>
      <c r="G563" s="97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2.75" customHeight="1" x14ac:dyDescent="0.2">
      <c r="A564" s="103"/>
      <c r="B564" s="34"/>
      <c r="C564" s="34"/>
      <c r="D564" s="97"/>
      <c r="E564" s="97"/>
      <c r="F564" s="97"/>
      <c r="G564" s="97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2.75" customHeight="1" x14ac:dyDescent="0.2">
      <c r="A565" s="103"/>
      <c r="B565" s="34"/>
      <c r="C565" s="34"/>
      <c r="D565" s="97"/>
      <c r="E565" s="97"/>
      <c r="F565" s="97"/>
      <c r="G565" s="97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2.75" customHeight="1" x14ac:dyDescent="0.2">
      <c r="A566" s="103"/>
      <c r="B566" s="34"/>
      <c r="C566" s="34"/>
      <c r="D566" s="97"/>
      <c r="E566" s="97"/>
      <c r="F566" s="97"/>
      <c r="G566" s="97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2.75" customHeight="1" x14ac:dyDescent="0.2">
      <c r="A567" s="103"/>
      <c r="B567" s="34"/>
      <c r="C567" s="34"/>
      <c r="D567" s="97"/>
      <c r="E567" s="97"/>
      <c r="F567" s="97"/>
      <c r="G567" s="97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2.75" customHeight="1" x14ac:dyDescent="0.2">
      <c r="A568" s="103"/>
      <c r="B568" s="34"/>
      <c r="C568" s="34"/>
      <c r="D568" s="97"/>
      <c r="E568" s="97"/>
      <c r="F568" s="97"/>
      <c r="G568" s="97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2.75" customHeight="1" x14ac:dyDescent="0.2">
      <c r="A569" s="103"/>
      <c r="B569" s="34"/>
      <c r="C569" s="34"/>
      <c r="D569" s="97"/>
      <c r="E569" s="97"/>
      <c r="F569" s="97"/>
      <c r="G569" s="97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2.75" customHeight="1" x14ac:dyDescent="0.2">
      <c r="A570" s="103"/>
      <c r="B570" s="34"/>
      <c r="C570" s="34"/>
      <c r="D570" s="97"/>
      <c r="E570" s="97"/>
      <c r="F570" s="97"/>
      <c r="G570" s="97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2.75" customHeight="1" x14ac:dyDescent="0.2">
      <c r="A571" s="103"/>
      <c r="B571" s="34"/>
      <c r="C571" s="34"/>
      <c r="D571" s="97"/>
      <c r="E571" s="97"/>
      <c r="F571" s="97"/>
      <c r="G571" s="97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2.75" customHeight="1" x14ac:dyDescent="0.2">
      <c r="A572" s="103"/>
      <c r="B572" s="34"/>
      <c r="C572" s="34"/>
      <c r="D572" s="97"/>
      <c r="E572" s="97"/>
      <c r="F572" s="97"/>
      <c r="G572" s="97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2.75" customHeight="1" x14ac:dyDescent="0.2">
      <c r="A573" s="103"/>
      <c r="B573" s="34"/>
      <c r="C573" s="34"/>
      <c r="D573" s="97"/>
      <c r="E573" s="97"/>
      <c r="F573" s="97"/>
      <c r="G573" s="97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2.75" customHeight="1" x14ac:dyDescent="0.2">
      <c r="A574" s="103"/>
      <c r="B574" s="34"/>
      <c r="C574" s="34"/>
      <c r="D574" s="97"/>
      <c r="E574" s="97"/>
      <c r="F574" s="97"/>
      <c r="G574" s="97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2.75" customHeight="1" x14ac:dyDescent="0.2">
      <c r="A575" s="103"/>
      <c r="B575" s="34"/>
      <c r="C575" s="34"/>
      <c r="D575" s="97"/>
      <c r="E575" s="97"/>
      <c r="F575" s="97"/>
      <c r="G575" s="97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2.75" customHeight="1" x14ac:dyDescent="0.2">
      <c r="A576" s="103"/>
      <c r="B576" s="34"/>
      <c r="C576" s="34"/>
      <c r="D576" s="97"/>
      <c r="E576" s="97"/>
      <c r="F576" s="97"/>
      <c r="G576" s="97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2.75" customHeight="1" x14ac:dyDescent="0.2">
      <c r="A577" s="103"/>
      <c r="B577" s="34"/>
      <c r="C577" s="34"/>
      <c r="D577" s="97"/>
      <c r="E577" s="97"/>
      <c r="F577" s="97"/>
      <c r="G577" s="97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2.75" customHeight="1" x14ac:dyDescent="0.2">
      <c r="A578" s="103"/>
      <c r="B578" s="34"/>
      <c r="C578" s="34"/>
      <c r="D578" s="97"/>
      <c r="E578" s="97"/>
      <c r="F578" s="97"/>
      <c r="G578" s="97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2.75" customHeight="1" x14ac:dyDescent="0.2">
      <c r="A579" s="103"/>
      <c r="B579" s="34"/>
      <c r="C579" s="34"/>
      <c r="D579" s="97"/>
      <c r="E579" s="97"/>
      <c r="F579" s="97"/>
      <c r="G579" s="97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2.75" customHeight="1" x14ac:dyDescent="0.2">
      <c r="A580" s="103"/>
      <c r="B580" s="34"/>
      <c r="C580" s="34"/>
      <c r="D580" s="97"/>
      <c r="E580" s="97"/>
      <c r="F580" s="97"/>
      <c r="G580" s="97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2.75" customHeight="1" x14ac:dyDescent="0.2">
      <c r="A581" s="103"/>
      <c r="B581" s="34"/>
      <c r="C581" s="34"/>
      <c r="D581" s="97"/>
      <c r="E581" s="97"/>
      <c r="F581" s="97"/>
      <c r="G581" s="97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2.75" customHeight="1" x14ac:dyDescent="0.2">
      <c r="A582" s="103"/>
      <c r="B582" s="34"/>
      <c r="C582" s="34"/>
      <c r="D582" s="97"/>
      <c r="E582" s="97"/>
      <c r="F582" s="97"/>
      <c r="G582" s="97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2.75" customHeight="1" x14ac:dyDescent="0.2">
      <c r="A583" s="103"/>
      <c r="B583" s="34"/>
      <c r="C583" s="34"/>
      <c r="D583" s="97"/>
      <c r="E583" s="97"/>
      <c r="F583" s="97"/>
      <c r="G583" s="97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2.75" customHeight="1" x14ac:dyDescent="0.2">
      <c r="A584" s="103"/>
      <c r="B584" s="34"/>
      <c r="C584" s="34"/>
      <c r="D584" s="97"/>
      <c r="E584" s="97"/>
      <c r="F584" s="97"/>
      <c r="G584" s="97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2.75" customHeight="1" x14ac:dyDescent="0.2">
      <c r="A585" s="103"/>
      <c r="B585" s="34"/>
      <c r="C585" s="34"/>
      <c r="D585" s="97"/>
      <c r="E585" s="97"/>
      <c r="F585" s="97"/>
      <c r="G585" s="97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2.75" customHeight="1" x14ac:dyDescent="0.2">
      <c r="A586" s="103"/>
      <c r="B586" s="34"/>
      <c r="C586" s="34"/>
      <c r="D586" s="97"/>
      <c r="E586" s="97"/>
      <c r="F586" s="97"/>
      <c r="G586" s="97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2.75" customHeight="1" x14ac:dyDescent="0.2">
      <c r="A587" s="103"/>
      <c r="B587" s="34"/>
      <c r="C587" s="34"/>
      <c r="D587" s="97"/>
      <c r="E587" s="97"/>
      <c r="F587" s="97"/>
      <c r="G587" s="97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2.75" customHeight="1" x14ac:dyDescent="0.2">
      <c r="A588" s="103"/>
      <c r="B588" s="34"/>
      <c r="C588" s="34"/>
      <c r="D588" s="97"/>
      <c r="E588" s="97"/>
      <c r="F588" s="97"/>
      <c r="G588" s="97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2.75" customHeight="1" x14ac:dyDescent="0.2">
      <c r="A589" s="103"/>
      <c r="B589" s="34"/>
      <c r="C589" s="34"/>
      <c r="D589" s="97"/>
      <c r="E589" s="97"/>
      <c r="F589" s="97"/>
      <c r="G589" s="97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2.75" customHeight="1" x14ac:dyDescent="0.2">
      <c r="A590" s="103"/>
      <c r="B590" s="34"/>
      <c r="C590" s="34"/>
      <c r="D590" s="97"/>
      <c r="E590" s="97"/>
      <c r="F590" s="97"/>
      <c r="G590" s="97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2.75" customHeight="1" x14ac:dyDescent="0.2">
      <c r="A591" s="103"/>
      <c r="B591" s="34"/>
      <c r="C591" s="34"/>
      <c r="D591" s="97"/>
      <c r="E591" s="97"/>
      <c r="F591" s="97"/>
      <c r="G591" s="97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2.75" customHeight="1" x14ac:dyDescent="0.2">
      <c r="A592" s="103"/>
      <c r="B592" s="34"/>
      <c r="C592" s="34"/>
      <c r="D592" s="97"/>
      <c r="E592" s="97"/>
      <c r="F592" s="97"/>
      <c r="G592" s="97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2.75" customHeight="1" x14ac:dyDescent="0.2">
      <c r="A593" s="103"/>
      <c r="B593" s="34"/>
      <c r="C593" s="34"/>
      <c r="D593" s="97"/>
      <c r="E593" s="97"/>
      <c r="F593" s="97"/>
      <c r="G593" s="97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2.75" customHeight="1" x14ac:dyDescent="0.2">
      <c r="A594" s="103"/>
      <c r="B594" s="34"/>
      <c r="C594" s="34"/>
      <c r="D594" s="97"/>
      <c r="E594" s="97"/>
      <c r="F594" s="97"/>
      <c r="G594" s="97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2.75" customHeight="1" x14ac:dyDescent="0.2">
      <c r="A595" s="103"/>
      <c r="B595" s="34"/>
      <c r="C595" s="34"/>
      <c r="D595" s="97"/>
      <c r="E595" s="97"/>
      <c r="F595" s="97"/>
      <c r="G595" s="97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2.75" customHeight="1" x14ac:dyDescent="0.2">
      <c r="A596" s="103"/>
      <c r="B596" s="34"/>
      <c r="C596" s="34"/>
      <c r="D596" s="97"/>
      <c r="E596" s="97"/>
      <c r="F596" s="97"/>
      <c r="G596" s="97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2.75" customHeight="1" x14ac:dyDescent="0.2">
      <c r="A597" s="103"/>
      <c r="B597" s="34"/>
      <c r="C597" s="34"/>
      <c r="D597" s="97"/>
      <c r="E597" s="97"/>
      <c r="F597" s="97"/>
      <c r="G597" s="97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2.75" customHeight="1" x14ac:dyDescent="0.2">
      <c r="A598" s="103"/>
      <c r="B598" s="34"/>
      <c r="C598" s="34"/>
      <c r="D598" s="97"/>
      <c r="E598" s="97"/>
      <c r="F598" s="97"/>
      <c r="G598" s="97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2.75" customHeight="1" x14ac:dyDescent="0.2">
      <c r="A599" s="103"/>
      <c r="B599" s="34"/>
      <c r="C599" s="34"/>
      <c r="D599" s="97"/>
      <c r="E599" s="97"/>
      <c r="F599" s="97"/>
      <c r="G599" s="97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2.75" customHeight="1" x14ac:dyDescent="0.2">
      <c r="A600" s="103"/>
      <c r="B600" s="34"/>
      <c r="C600" s="34"/>
      <c r="D600" s="97"/>
      <c r="E600" s="97"/>
      <c r="F600" s="97"/>
      <c r="G600" s="97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2.75" customHeight="1" x14ac:dyDescent="0.2">
      <c r="A601" s="103"/>
      <c r="B601" s="34"/>
      <c r="C601" s="34"/>
      <c r="D601" s="97"/>
      <c r="E601" s="97"/>
      <c r="F601" s="97"/>
      <c r="G601" s="97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2.75" customHeight="1" x14ac:dyDescent="0.2">
      <c r="A602" s="103"/>
      <c r="B602" s="34"/>
      <c r="C602" s="34"/>
      <c r="D602" s="97"/>
      <c r="E602" s="97"/>
      <c r="F602" s="97"/>
      <c r="G602" s="97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2.75" customHeight="1" x14ac:dyDescent="0.2">
      <c r="A603" s="103"/>
      <c r="B603" s="34"/>
      <c r="C603" s="34"/>
      <c r="D603" s="97"/>
      <c r="E603" s="97"/>
      <c r="F603" s="97"/>
      <c r="G603" s="97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2.75" customHeight="1" x14ac:dyDescent="0.2">
      <c r="A604" s="103"/>
      <c r="B604" s="34"/>
      <c r="C604" s="34"/>
      <c r="D604" s="97"/>
      <c r="E604" s="97"/>
      <c r="F604" s="97"/>
      <c r="G604" s="97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2.75" customHeight="1" x14ac:dyDescent="0.2">
      <c r="A605" s="103"/>
      <c r="B605" s="34"/>
      <c r="C605" s="34"/>
      <c r="D605" s="97"/>
      <c r="E605" s="97"/>
      <c r="F605" s="97"/>
      <c r="G605" s="97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2.75" customHeight="1" x14ac:dyDescent="0.2">
      <c r="A606" s="103"/>
      <c r="B606" s="34"/>
      <c r="C606" s="34"/>
      <c r="D606" s="97"/>
      <c r="E606" s="97"/>
      <c r="F606" s="97"/>
      <c r="G606" s="97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2.75" customHeight="1" x14ac:dyDescent="0.2">
      <c r="A607" s="103"/>
      <c r="B607" s="34"/>
      <c r="C607" s="34"/>
      <c r="D607" s="97"/>
      <c r="E607" s="97"/>
      <c r="F607" s="97"/>
      <c r="G607" s="97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2.75" customHeight="1" x14ac:dyDescent="0.2">
      <c r="A608" s="103"/>
      <c r="B608" s="34"/>
      <c r="C608" s="34"/>
      <c r="D608" s="97"/>
      <c r="E608" s="97"/>
      <c r="F608" s="97"/>
      <c r="G608" s="97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2.75" customHeight="1" x14ac:dyDescent="0.2">
      <c r="A609" s="103"/>
      <c r="B609" s="34"/>
      <c r="C609" s="34"/>
      <c r="D609" s="97"/>
      <c r="E609" s="97"/>
      <c r="F609" s="97"/>
      <c r="G609" s="97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2.75" customHeight="1" x14ac:dyDescent="0.2">
      <c r="A610" s="103"/>
      <c r="B610" s="34"/>
      <c r="C610" s="34"/>
      <c r="D610" s="97"/>
      <c r="E610" s="97"/>
      <c r="F610" s="97"/>
      <c r="G610" s="97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2.75" customHeight="1" x14ac:dyDescent="0.2">
      <c r="A611" s="103"/>
      <c r="B611" s="34"/>
      <c r="C611" s="34"/>
      <c r="D611" s="97"/>
      <c r="E611" s="97"/>
      <c r="F611" s="97"/>
      <c r="G611" s="97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2.75" customHeight="1" x14ac:dyDescent="0.2">
      <c r="A612" s="103"/>
      <c r="B612" s="34"/>
      <c r="C612" s="34"/>
      <c r="D612" s="97"/>
      <c r="E612" s="97"/>
      <c r="F612" s="97"/>
      <c r="G612" s="97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2.75" customHeight="1" x14ac:dyDescent="0.2">
      <c r="A613" s="103"/>
      <c r="B613" s="34"/>
      <c r="C613" s="34"/>
      <c r="D613" s="97"/>
      <c r="E613" s="97"/>
      <c r="F613" s="97"/>
      <c r="G613" s="97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2.75" customHeight="1" x14ac:dyDescent="0.2">
      <c r="A614" s="103"/>
      <c r="B614" s="34"/>
      <c r="C614" s="34"/>
      <c r="D614" s="97"/>
      <c r="E614" s="97"/>
      <c r="F614" s="97"/>
      <c r="G614" s="97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2.75" customHeight="1" x14ac:dyDescent="0.2">
      <c r="A615" s="103"/>
      <c r="B615" s="34"/>
      <c r="C615" s="34"/>
      <c r="D615" s="97"/>
      <c r="E615" s="97"/>
      <c r="F615" s="97"/>
      <c r="G615" s="97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2.75" customHeight="1" x14ac:dyDescent="0.2">
      <c r="A616" s="103"/>
      <c r="B616" s="34"/>
      <c r="C616" s="34"/>
      <c r="D616" s="97"/>
      <c r="E616" s="97"/>
      <c r="F616" s="97"/>
      <c r="G616" s="97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2.75" customHeight="1" x14ac:dyDescent="0.2">
      <c r="A617" s="103"/>
      <c r="B617" s="34"/>
      <c r="C617" s="34"/>
      <c r="D617" s="97"/>
      <c r="E617" s="97"/>
      <c r="F617" s="97"/>
      <c r="G617" s="97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2.75" customHeight="1" x14ac:dyDescent="0.2">
      <c r="A618" s="103"/>
      <c r="B618" s="34"/>
      <c r="C618" s="34"/>
      <c r="D618" s="97"/>
      <c r="E618" s="97"/>
      <c r="F618" s="97"/>
      <c r="G618" s="97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2.75" customHeight="1" x14ac:dyDescent="0.2">
      <c r="A619" s="103"/>
      <c r="B619" s="34"/>
      <c r="C619" s="34"/>
      <c r="D619" s="97"/>
      <c r="E619" s="97"/>
      <c r="F619" s="97"/>
      <c r="G619" s="97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2.75" customHeight="1" x14ac:dyDescent="0.2">
      <c r="A620" s="103"/>
      <c r="B620" s="34"/>
      <c r="C620" s="34"/>
      <c r="D620" s="97"/>
      <c r="E620" s="97"/>
      <c r="F620" s="97"/>
      <c r="G620" s="97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2.75" customHeight="1" x14ac:dyDescent="0.2">
      <c r="A621" s="103"/>
      <c r="B621" s="34"/>
      <c r="C621" s="34"/>
      <c r="D621" s="97"/>
      <c r="E621" s="97"/>
      <c r="F621" s="97"/>
      <c r="G621" s="97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2.75" customHeight="1" x14ac:dyDescent="0.2">
      <c r="A622" s="103"/>
      <c r="B622" s="34"/>
      <c r="C622" s="34"/>
      <c r="D622" s="97"/>
      <c r="E622" s="97"/>
      <c r="F622" s="97"/>
      <c r="G622" s="97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2.75" customHeight="1" x14ac:dyDescent="0.2">
      <c r="A623" s="103"/>
      <c r="B623" s="34"/>
      <c r="C623" s="34"/>
      <c r="D623" s="97"/>
      <c r="E623" s="97"/>
      <c r="F623" s="97"/>
      <c r="G623" s="97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2.75" customHeight="1" x14ac:dyDescent="0.2">
      <c r="A624" s="103"/>
      <c r="B624" s="34"/>
      <c r="C624" s="34"/>
      <c r="D624" s="97"/>
      <c r="E624" s="97"/>
      <c r="F624" s="97"/>
      <c r="G624" s="97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2.75" customHeight="1" x14ac:dyDescent="0.2">
      <c r="A625" s="103"/>
      <c r="B625" s="34"/>
      <c r="C625" s="34"/>
      <c r="D625" s="97"/>
      <c r="E625" s="97"/>
      <c r="F625" s="97"/>
      <c r="G625" s="97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2.75" customHeight="1" x14ac:dyDescent="0.2">
      <c r="A626" s="103"/>
      <c r="B626" s="34"/>
      <c r="C626" s="34"/>
      <c r="D626" s="97"/>
      <c r="E626" s="97"/>
      <c r="F626" s="97"/>
      <c r="G626" s="97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2.75" customHeight="1" x14ac:dyDescent="0.2">
      <c r="A627" s="103"/>
      <c r="B627" s="34"/>
      <c r="C627" s="34"/>
      <c r="D627" s="97"/>
      <c r="E627" s="97"/>
      <c r="F627" s="97"/>
      <c r="G627" s="97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2.75" customHeight="1" x14ac:dyDescent="0.2">
      <c r="A628" s="103"/>
      <c r="B628" s="34"/>
      <c r="C628" s="34"/>
      <c r="D628" s="97"/>
      <c r="E628" s="97"/>
      <c r="F628" s="97"/>
      <c r="G628" s="97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2.75" customHeight="1" x14ac:dyDescent="0.2">
      <c r="A629" s="103"/>
      <c r="B629" s="34"/>
      <c r="C629" s="34"/>
      <c r="D629" s="97"/>
      <c r="E629" s="97"/>
      <c r="F629" s="97"/>
      <c r="G629" s="97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2.75" customHeight="1" x14ac:dyDescent="0.2">
      <c r="A630" s="103"/>
      <c r="B630" s="34"/>
      <c r="C630" s="34"/>
      <c r="D630" s="97"/>
      <c r="E630" s="97"/>
      <c r="F630" s="97"/>
      <c r="G630" s="97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2.75" customHeight="1" x14ac:dyDescent="0.2">
      <c r="A631" s="103"/>
      <c r="B631" s="34"/>
      <c r="C631" s="34"/>
      <c r="D631" s="97"/>
      <c r="E631" s="97"/>
      <c r="F631" s="97"/>
      <c r="G631" s="97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2.75" customHeight="1" x14ac:dyDescent="0.2">
      <c r="A632" s="103"/>
      <c r="B632" s="34"/>
      <c r="C632" s="34"/>
      <c r="D632" s="97"/>
      <c r="E632" s="97"/>
      <c r="F632" s="97"/>
      <c r="G632" s="97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2.75" customHeight="1" x14ac:dyDescent="0.2">
      <c r="A633" s="103"/>
      <c r="B633" s="34"/>
      <c r="C633" s="34"/>
      <c r="D633" s="97"/>
      <c r="E633" s="97"/>
      <c r="F633" s="97"/>
      <c r="G633" s="97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2.75" customHeight="1" x14ac:dyDescent="0.2">
      <c r="A634" s="103"/>
      <c r="B634" s="34"/>
      <c r="C634" s="34"/>
      <c r="D634" s="97"/>
      <c r="E634" s="97"/>
      <c r="F634" s="97"/>
      <c r="G634" s="97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2.75" customHeight="1" x14ac:dyDescent="0.2">
      <c r="A635" s="103"/>
      <c r="B635" s="34"/>
      <c r="C635" s="34"/>
      <c r="D635" s="97"/>
      <c r="E635" s="97"/>
      <c r="F635" s="97"/>
      <c r="G635" s="97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2.75" customHeight="1" x14ac:dyDescent="0.2">
      <c r="A636" s="103"/>
      <c r="B636" s="34"/>
      <c r="C636" s="34"/>
      <c r="D636" s="97"/>
      <c r="E636" s="97"/>
      <c r="F636" s="97"/>
      <c r="G636" s="97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2.75" customHeight="1" x14ac:dyDescent="0.2">
      <c r="A637" s="103"/>
      <c r="B637" s="34"/>
      <c r="C637" s="34"/>
      <c r="D637" s="97"/>
      <c r="E637" s="97"/>
      <c r="F637" s="97"/>
      <c r="G637" s="97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2.75" customHeight="1" x14ac:dyDescent="0.2">
      <c r="A638" s="103"/>
      <c r="B638" s="34"/>
      <c r="C638" s="34"/>
      <c r="D638" s="97"/>
      <c r="E638" s="97"/>
      <c r="F638" s="97"/>
      <c r="G638" s="97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2.75" customHeight="1" x14ac:dyDescent="0.2">
      <c r="A639" s="103"/>
      <c r="B639" s="34"/>
      <c r="C639" s="34"/>
      <c r="D639" s="97"/>
      <c r="E639" s="97"/>
      <c r="F639" s="97"/>
      <c r="G639" s="97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2.75" customHeight="1" x14ac:dyDescent="0.2">
      <c r="A640" s="103"/>
      <c r="B640" s="34"/>
      <c r="C640" s="34"/>
      <c r="D640" s="97"/>
      <c r="E640" s="97"/>
      <c r="F640" s="97"/>
      <c r="G640" s="97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2.75" customHeight="1" x14ac:dyDescent="0.2">
      <c r="A641" s="103"/>
      <c r="B641" s="34"/>
      <c r="C641" s="34"/>
      <c r="D641" s="97"/>
      <c r="E641" s="97"/>
      <c r="F641" s="97"/>
      <c r="G641" s="97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2.75" customHeight="1" x14ac:dyDescent="0.2">
      <c r="A642" s="103"/>
      <c r="B642" s="34"/>
      <c r="C642" s="34"/>
      <c r="D642" s="97"/>
      <c r="E642" s="97"/>
      <c r="F642" s="97"/>
      <c r="G642" s="97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2.75" customHeight="1" x14ac:dyDescent="0.2">
      <c r="A643" s="103"/>
      <c r="B643" s="34"/>
      <c r="C643" s="34"/>
      <c r="D643" s="97"/>
      <c r="E643" s="97"/>
      <c r="F643" s="97"/>
      <c r="G643" s="97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2.75" customHeight="1" x14ac:dyDescent="0.2">
      <c r="A644" s="103"/>
      <c r="B644" s="34"/>
      <c r="C644" s="34"/>
      <c r="D644" s="97"/>
      <c r="E644" s="97"/>
      <c r="F644" s="97"/>
      <c r="G644" s="97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2.75" customHeight="1" x14ac:dyDescent="0.2">
      <c r="A645" s="103"/>
      <c r="B645" s="34"/>
      <c r="C645" s="34"/>
      <c r="D645" s="97"/>
      <c r="E645" s="97"/>
      <c r="F645" s="97"/>
      <c r="G645" s="97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2.75" customHeight="1" x14ac:dyDescent="0.2">
      <c r="A646" s="103"/>
      <c r="B646" s="34"/>
      <c r="C646" s="34"/>
      <c r="D646" s="97"/>
      <c r="E646" s="97"/>
      <c r="F646" s="97"/>
      <c r="G646" s="97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2.75" customHeight="1" x14ac:dyDescent="0.2">
      <c r="A647" s="103"/>
      <c r="B647" s="34"/>
      <c r="C647" s="34"/>
      <c r="D647" s="97"/>
      <c r="E647" s="97"/>
      <c r="F647" s="97"/>
      <c r="G647" s="97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2.75" customHeight="1" x14ac:dyDescent="0.2">
      <c r="A648" s="103"/>
      <c r="B648" s="34"/>
      <c r="C648" s="34"/>
      <c r="D648" s="97"/>
      <c r="E648" s="97"/>
      <c r="F648" s="97"/>
      <c r="G648" s="97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2.75" customHeight="1" x14ac:dyDescent="0.2">
      <c r="A649" s="103"/>
      <c r="B649" s="34"/>
      <c r="C649" s="34"/>
      <c r="D649" s="97"/>
      <c r="E649" s="97"/>
      <c r="F649" s="97"/>
      <c r="G649" s="97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2.75" customHeight="1" x14ac:dyDescent="0.2">
      <c r="A650" s="103"/>
      <c r="B650" s="34"/>
      <c r="C650" s="34"/>
      <c r="D650" s="97"/>
      <c r="E650" s="97"/>
      <c r="F650" s="97"/>
      <c r="G650" s="97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2.75" customHeight="1" x14ac:dyDescent="0.2">
      <c r="A651" s="103"/>
      <c r="B651" s="34"/>
      <c r="C651" s="34"/>
      <c r="D651" s="97"/>
      <c r="E651" s="97"/>
      <c r="F651" s="97"/>
      <c r="G651" s="97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2.75" customHeight="1" x14ac:dyDescent="0.2">
      <c r="A652" s="103"/>
      <c r="B652" s="34"/>
      <c r="C652" s="34"/>
      <c r="D652" s="97"/>
      <c r="E652" s="97"/>
      <c r="F652" s="97"/>
      <c r="G652" s="97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2.75" customHeight="1" x14ac:dyDescent="0.2">
      <c r="A653" s="103"/>
      <c r="B653" s="34"/>
      <c r="C653" s="34"/>
      <c r="D653" s="97"/>
      <c r="E653" s="97"/>
      <c r="F653" s="97"/>
      <c r="G653" s="97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2.75" customHeight="1" x14ac:dyDescent="0.2">
      <c r="A654" s="103"/>
      <c r="B654" s="34"/>
      <c r="C654" s="34"/>
      <c r="D654" s="97"/>
      <c r="E654" s="97"/>
      <c r="F654" s="97"/>
      <c r="G654" s="97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2.75" customHeight="1" x14ac:dyDescent="0.2">
      <c r="A655" s="103"/>
      <c r="B655" s="34"/>
      <c r="C655" s="34"/>
      <c r="D655" s="97"/>
      <c r="E655" s="97"/>
      <c r="F655" s="97"/>
      <c r="G655" s="97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2.75" customHeight="1" x14ac:dyDescent="0.2">
      <c r="A656" s="103"/>
      <c r="B656" s="34"/>
      <c r="C656" s="34"/>
      <c r="D656" s="97"/>
      <c r="E656" s="97"/>
      <c r="F656" s="97"/>
      <c r="G656" s="97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2.75" customHeight="1" x14ac:dyDescent="0.2">
      <c r="A657" s="103"/>
      <c r="B657" s="34"/>
      <c r="C657" s="34"/>
      <c r="D657" s="97"/>
      <c r="E657" s="97"/>
      <c r="F657" s="97"/>
      <c r="G657" s="97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2.75" customHeight="1" x14ac:dyDescent="0.2">
      <c r="A658" s="103"/>
      <c r="B658" s="34"/>
      <c r="C658" s="34"/>
      <c r="D658" s="97"/>
      <c r="E658" s="97"/>
      <c r="F658" s="97"/>
      <c r="G658" s="97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2.75" customHeight="1" x14ac:dyDescent="0.2">
      <c r="A659" s="103"/>
      <c r="B659" s="34"/>
      <c r="C659" s="34"/>
      <c r="D659" s="97"/>
      <c r="E659" s="97"/>
      <c r="F659" s="97"/>
      <c r="G659" s="97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2.75" customHeight="1" x14ac:dyDescent="0.2">
      <c r="A660" s="103"/>
      <c r="B660" s="34"/>
      <c r="C660" s="34"/>
      <c r="D660" s="97"/>
      <c r="E660" s="97"/>
      <c r="F660" s="97"/>
      <c r="G660" s="97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2.75" customHeight="1" x14ac:dyDescent="0.2">
      <c r="A661" s="103"/>
      <c r="B661" s="34"/>
      <c r="C661" s="34"/>
      <c r="D661" s="97"/>
      <c r="E661" s="97"/>
      <c r="F661" s="97"/>
      <c r="G661" s="97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2.75" customHeight="1" x14ac:dyDescent="0.2">
      <c r="A662" s="103"/>
      <c r="B662" s="34"/>
      <c r="C662" s="34"/>
      <c r="D662" s="97"/>
      <c r="E662" s="97"/>
      <c r="F662" s="97"/>
      <c r="G662" s="97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2.75" customHeight="1" x14ac:dyDescent="0.2">
      <c r="A663" s="103"/>
      <c r="B663" s="34"/>
      <c r="C663" s="34"/>
      <c r="D663" s="97"/>
      <c r="E663" s="97"/>
      <c r="F663" s="97"/>
      <c r="G663" s="97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2.75" customHeight="1" x14ac:dyDescent="0.2">
      <c r="A664" s="103"/>
      <c r="B664" s="34"/>
      <c r="C664" s="34"/>
      <c r="D664" s="97"/>
      <c r="E664" s="97"/>
      <c r="F664" s="97"/>
      <c r="G664" s="97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2.75" customHeight="1" x14ac:dyDescent="0.2">
      <c r="A665" s="103"/>
      <c r="B665" s="34"/>
      <c r="C665" s="34"/>
      <c r="D665" s="97"/>
      <c r="E665" s="97"/>
      <c r="F665" s="97"/>
      <c r="G665" s="97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2.75" customHeight="1" x14ac:dyDescent="0.2">
      <c r="A666" s="103"/>
      <c r="B666" s="34"/>
      <c r="C666" s="34"/>
      <c r="D666" s="97"/>
      <c r="E666" s="97"/>
      <c r="F666" s="97"/>
      <c r="G666" s="97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2.75" customHeight="1" x14ac:dyDescent="0.2">
      <c r="A667" s="103"/>
      <c r="B667" s="34"/>
      <c r="C667" s="34"/>
      <c r="D667" s="97"/>
      <c r="E667" s="97"/>
      <c r="F667" s="97"/>
      <c r="G667" s="97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2.75" customHeight="1" x14ac:dyDescent="0.2">
      <c r="A668" s="103"/>
      <c r="B668" s="34"/>
      <c r="C668" s="34"/>
      <c r="D668" s="97"/>
      <c r="E668" s="97"/>
      <c r="F668" s="97"/>
      <c r="G668" s="97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2.75" customHeight="1" x14ac:dyDescent="0.2">
      <c r="A669" s="103"/>
      <c r="B669" s="34"/>
      <c r="C669" s="34"/>
      <c r="D669" s="97"/>
      <c r="E669" s="97"/>
      <c r="F669" s="97"/>
      <c r="G669" s="97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2.75" customHeight="1" x14ac:dyDescent="0.2">
      <c r="A670" s="103"/>
      <c r="B670" s="34"/>
      <c r="C670" s="34"/>
      <c r="D670" s="97"/>
      <c r="E670" s="97"/>
      <c r="F670" s="97"/>
      <c r="G670" s="97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2.75" customHeight="1" x14ac:dyDescent="0.2">
      <c r="A671" s="103"/>
      <c r="B671" s="34"/>
      <c r="C671" s="34"/>
      <c r="D671" s="97"/>
      <c r="E671" s="97"/>
      <c r="F671" s="97"/>
      <c r="G671" s="97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2.75" customHeight="1" x14ac:dyDescent="0.2">
      <c r="A672" s="103"/>
      <c r="B672" s="34"/>
      <c r="C672" s="34"/>
      <c r="D672" s="97"/>
      <c r="E672" s="97"/>
      <c r="F672" s="97"/>
      <c r="G672" s="97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2.75" customHeight="1" x14ac:dyDescent="0.2">
      <c r="A673" s="103"/>
      <c r="B673" s="34"/>
      <c r="C673" s="34"/>
      <c r="D673" s="97"/>
      <c r="E673" s="97"/>
      <c r="F673" s="97"/>
      <c r="G673" s="97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2.75" customHeight="1" x14ac:dyDescent="0.2">
      <c r="A674" s="103"/>
      <c r="B674" s="34"/>
      <c r="C674" s="34"/>
      <c r="D674" s="97"/>
      <c r="E674" s="97"/>
      <c r="F674" s="97"/>
      <c r="G674" s="97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2.75" customHeight="1" x14ac:dyDescent="0.2">
      <c r="A675" s="103"/>
      <c r="B675" s="34"/>
      <c r="C675" s="34"/>
      <c r="D675" s="97"/>
      <c r="E675" s="97"/>
      <c r="F675" s="97"/>
      <c r="G675" s="97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2.75" customHeight="1" x14ac:dyDescent="0.2">
      <c r="A676" s="103"/>
      <c r="B676" s="34"/>
      <c r="C676" s="34"/>
      <c r="D676" s="97"/>
      <c r="E676" s="97"/>
      <c r="F676" s="97"/>
      <c r="G676" s="97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2.75" customHeight="1" x14ac:dyDescent="0.2">
      <c r="A677" s="103"/>
      <c r="B677" s="34"/>
      <c r="C677" s="34"/>
      <c r="D677" s="97"/>
      <c r="E677" s="97"/>
      <c r="F677" s="97"/>
      <c r="G677" s="97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2.75" customHeight="1" x14ac:dyDescent="0.2">
      <c r="A678" s="103"/>
      <c r="B678" s="34"/>
      <c r="C678" s="34"/>
      <c r="D678" s="97"/>
      <c r="E678" s="97"/>
      <c r="F678" s="97"/>
      <c r="G678" s="97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2.75" customHeight="1" x14ac:dyDescent="0.2">
      <c r="A679" s="103"/>
      <c r="B679" s="34"/>
      <c r="C679" s="34"/>
      <c r="D679" s="97"/>
      <c r="E679" s="97"/>
      <c r="F679" s="97"/>
      <c r="G679" s="97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2.75" customHeight="1" x14ac:dyDescent="0.2">
      <c r="A680" s="103"/>
      <c r="B680" s="34"/>
      <c r="C680" s="34"/>
      <c r="D680" s="97"/>
      <c r="E680" s="97"/>
      <c r="F680" s="97"/>
      <c r="G680" s="97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2.75" customHeight="1" x14ac:dyDescent="0.2">
      <c r="A681" s="103"/>
      <c r="B681" s="34"/>
      <c r="C681" s="34"/>
      <c r="D681" s="97"/>
      <c r="E681" s="97"/>
      <c r="F681" s="97"/>
      <c r="G681" s="97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2.75" customHeight="1" x14ac:dyDescent="0.2">
      <c r="A682" s="103"/>
      <c r="B682" s="34"/>
      <c r="C682" s="34"/>
      <c r="D682" s="97"/>
      <c r="E682" s="97"/>
      <c r="F682" s="97"/>
      <c r="G682" s="97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2.75" customHeight="1" x14ac:dyDescent="0.2">
      <c r="A683" s="103"/>
      <c r="B683" s="34"/>
      <c r="C683" s="34"/>
      <c r="D683" s="97"/>
      <c r="E683" s="97"/>
      <c r="F683" s="97"/>
      <c r="G683" s="97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2.75" customHeight="1" x14ac:dyDescent="0.2">
      <c r="A684" s="103"/>
      <c r="B684" s="34"/>
      <c r="C684" s="34"/>
      <c r="D684" s="97"/>
      <c r="E684" s="97"/>
      <c r="F684" s="97"/>
      <c r="G684" s="97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2.75" customHeight="1" x14ac:dyDescent="0.2">
      <c r="A685" s="103"/>
      <c r="B685" s="34"/>
      <c r="C685" s="34"/>
      <c r="D685" s="97"/>
      <c r="E685" s="97"/>
      <c r="F685" s="97"/>
      <c r="G685" s="97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2.75" customHeight="1" x14ac:dyDescent="0.2">
      <c r="A686" s="103"/>
      <c r="B686" s="34"/>
      <c r="C686" s="34"/>
      <c r="D686" s="97"/>
      <c r="E686" s="97"/>
      <c r="F686" s="97"/>
      <c r="G686" s="97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2.75" customHeight="1" x14ac:dyDescent="0.2">
      <c r="A687" s="103"/>
      <c r="B687" s="34"/>
      <c r="C687" s="34"/>
      <c r="D687" s="97"/>
      <c r="E687" s="97"/>
      <c r="F687" s="97"/>
      <c r="G687" s="97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2.75" customHeight="1" x14ac:dyDescent="0.2">
      <c r="A688" s="103"/>
      <c r="B688" s="34"/>
      <c r="C688" s="34"/>
      <c r="D688" s="97"/>
      <c r="E688" s="97"/>
      <c r="F688" s="97"/>
      <c r="G688" s="97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2.75" customHeight="1" x14ac:dyDescent="0.2">
      <c r="A689" s="103"/>
      <c r="B689" s="34"/>
      <c r="C689" s="34"/>
      <c r="D689" s="97"/>
      <c r="E689" s="97"/>
      <c r="F689" s="97"/>
      <c r="G689" s="97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2.75" customHeight="1" x14ac:dyDescent="0.2">
      <c r="A690" s="103"/>
      <c r="B690" s="34"/>
      <c r="C690" s="34"/>
      <c r="D690" s="97"/>
      <c r="E690" s="97"/>
      <c r="F690" s="97"/>
      <c r="G690" s="97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2.75" customHeight="1" x14ac:dyDescent="0.2">
      <c r="A691" s="103"/>
      <c r="B691" s="34"/>
      <c r="C691" s="34"/>
      <c r="D691" s="97"/>
      <c r="E691" s="97"/>
      <c r="F691" s="97"/>
      <c r="G691" s="97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2.75" customHeight="1" x14ac:dyDescent="0.2">
      <c r="A692" s="103"/>
      <c r="B692" s="34"/>
      <c r="C692" s="34"/>
      <c r="D692" s="97"/>
      <c r="E692" s="97"/>
      <c r="F692" s="97"/>
      <c r="G692" s="97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2.75" customHeight="1" x14ac:dyDescent="0.2">
      <c r="A693" s="103"/>
      <c r="B693" s="34"/>
      <c r="C693" s="34"/>
      <c r="D693" s="97"/>
      <c r="E693" s="97"/>
      <c r="F693" s="97"/>
      <c r="G693" s="97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2.75" customHeight="1" x14ac:dyDescent="0.2">
      <c r="A694" s="103"/>
      <c r="B694" s="34"/>
      <c r="C694" s="34"/>
      <c r="D694" s="97"/>
      <c r="E694" s="97"/>
      <c r="F694" s="97"/>
      <c r="G694" s="97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2.75" customHeight="1" x14ac:dyDescent="0.2">
      <c r="A695" s="103"/>
      <c r="B695" s="34"/>
      <c r="C695" s="34"/>
      <c r="D695" s="97"/>
      <c r="E695" s="97"/>
      <c r="F695" s="97"/>
      <c r="G695" s="97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2.75" customHeight="1" x14ac:dyDescent="0.2">
      <c r="A696" s="103"/>
      <c r="B696" s="34"/>
      <c r="C696" s="34"/>
      <c r="D696" s="97"/>
      <c r="E696" s="97"/>
      <c r="F696" s="97"/>
      <c r="G696" s="97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2.75" customHeight="1" x14ac:dyDescent="0.2">
      <c r="A697" s="103"/>
      <c r="B697" s="34"/>
      <c r="C697" s="34"/>
      <c r="D697" s="97"/>
      <c r="E697" s="97"/>
      <c r="F697" s="97"/>
      <c r="G697" s="97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2.75" customHeight="1" x14ac:dyDescent="0.2">
      <c r="A698" s="103"/>
      <c r="B698" s="34"/>
      <c r="C698" s="34"/>
      <c r="D698" s="97"/>
      <c r="E698" s="97"/>
      <c r="F698" s="97"/>
      <c r="G698" s="97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2.75" customHeight="1" x14ac:dyDescent="0.2">
      <c r="A699" s="103"/>
      <c r="B699" s="34"/>
      <c r="C699" s="34"/>
      <c r="D699" s="97"/>
      <c r="E699" s="97"/>
      <c r="F699" s="97"/>
      <c r="G699" s="97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2.75" customHeight="1" x14ac:dyDescent="0.2">
      <c r="A700" s="103"/>
      <c r="B700" s="34"/>
      <c r="C700" s="34"/>
      <c r="D700" s="97"/>
      <c r="E700" s="97"/>
      <c r="F700" s="97"/>
      <c r="G700" s="97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2.75" customHeight="1" x14ac:dyDescent="0.2">
      <c r="A701" s="103"/>
      <c r="B701" s="34"/>
      <c r="C701" s="34"/>
      <c r="D701" s="97"/>
      <c r="E701" s="97"/>
      <c r="F701" s="97"/>
      <c r="G701" s="97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2.75" customHeight="1" x14ac:dyDescent="0.2">
      <c r="A702" s="103"/>
      <c r="B702" s="34"/>
      <c r="C702" s="34"/>
      <c r="D702" s="97"/>
      <c r="E702" s="97"/>
      <c r="F702" s="97"/>
      <c r="G702" s="97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2.75" customHeight="1" x14ac:dyDescent="0.2">
      <c r="A703" s="103"/>
      <c r="B703" s="34"/>
      <c r="C703" s="34"/>
      <c r="D703" s="97"/>
      <c r="E703" s="97"/>
      <c r="F703" s="97"/>
      <c r="G703" s="97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2.75" customHeight="1" x14ac:dyDescent="0.2">
      <c r="A704" s="103"/>
      <c r="B704" s="34"/>
      <c r="C704" s="34"/>
      <c r="D704" s="97"/>
      <c r="E704" s="97"/>
      <c r="F704" s="97"/>
      <c r="G704" s="97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2.75" customHeight="1" x14ac:dyDescent="0.2">
      <c r="A705" s="103"/>
      <c r="B705" s="34"/>
      <c r="C705" s="34"/>
      <c r="D705" s="97"/>
      <c r="E705" s="97"/>
      <c r="F705" s="97"/>
      <c r="G705" s="97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2.75" customHeight="1" x14ac:dyDescent="0.2">
      <c r="A706" s="103"/>
      <c r="B706" s="34"/>
      <c r="C706" s="34"/>
      <c r="D706" s="97"/>
      <c r="E706" s="97"/>
      <c r="F706" s="97"/>
      <c r="G706" s="97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2.75" customHeight="1" x14ac:dyDescent="0.2">
      <c r="A707" s="103"/>
      <c r="B707" s="34"/>
      <c r="C707" s="34"/>
      <c r="D707" s="97"/>
      <c r="E707" s="97"/>
      <c r="F707" s="97"/>
      <c r="G707" s="97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2.75" customHeight="1" x14ac:dyDescent="0.2">
      <c r="A708" s="103"/>
      <c r="B708" s="34"/>
      <c r="C708" s="34"/>
      <c r="D708" s="97"/>
      <c r="E708" s="97"/>
      <c r="F708" s="97"/>
      <c r="G708" s="97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2.75" customHeight="1" x14ac:dyDescent="0.2">
      <c r="A709" s="103"/>
      <c r="B709" s="34"/>
      <c r="C709" s="34"/>
      <c r="D709" s="97"/>
      <c r="E709" s="97"/>
      <c r="F709" s="97"/>
      <c r="G709" s="97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2.75" customHeight="1" x14ac:dyDescent="0.2">
      <c r="A710" s="103"/>
      <c r="B710" s="34"/>
      <c r="C710" s="34"/>
      <c r="D710" s="97"/>
      <c r="E710" s="97"/>
      <c r="F710" s="97"/>
      <c r="G710" s="97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2.75" customHeight="1" x14ac:dyDescent="0.2">
      <c r="A711" s="103"/>
      <c r="B711" s="34"/>
      <c r="C711" s="34"/>
      <c r="D711" s="97"/>
      <c r="E711" s="97"/>
      <c r="F711" s="97"/>
      <c r="G711" s="97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2.75" customHeight="1" x14ac:dyDescent="0.2">
      <c r="A712" s="103"/>
      <c r="B712" s="34"/>
      <c r="C712" s="34"/>
      <c r="D712" s="97"/>
      <c r="E712" s="97"/>
      <c r="F712" s="97"/>
      <c r="G712" s="97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2.75" customHeight="1" x14ac:dyDescent="0.2">
      <c r="A713" s="103"/>
      <c r="B713" s="34"/>
      <c r="C713" s="34"/>
      <c r="D713" s="97"/>
      <c r="E713" s="97"/>
      <c r="F713" s="97"/>
      <c r="G713" s="97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2.75" customHeight="1" x14ac:dyDescent="0.2">
      <c r="A714" s="103"/>
      <c r="B714" s="34"/>
      <c r="C714" s="34"/>
      <c r="D714" s="97"/>
      <c r="E714" s="97"/>
      <c r="F714" s="97"/>
      <c r="G714" s="97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2.75" customHeight="1" x14ac:dyDescent="0.2">
      <c r="A715" s="103"/>
      <c r="B715" s="34"/>
      <c r="C715" s="34"/>
      <c r="D715" s="97"/>
      <c r="E715" s="97"/>
      <c r="F715" s="97"/>
      <c r="G715" s="97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2.75" customHeight="1" x14ac:dyDescent="0.2">
      <c r="A716" s="103"/>
      <c r="B716" s="34"/>
      <c r="C716" s="34"/>
      <c r="D716" s="97"/>
      <c r="E716" s="97"/>
      <c r="F716" s="97"/>
      <c r="G716" s="97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2.75" customHeight="1" x14ac:dyDescent="0.2">
      <c r="A717" s="103"/>
      <c r="B717" s="34"/>
      <c r="C717" s="34"/>
      <c r="D717" s="97"/>
      <c r="E717" s="97"/>
      <c r="F717" s="97"/>
      <c r="G717" s="97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2.75" customHeight="1" x14ac:dyDescent="0.2">
      <c r="A718" s="103"/>
      <c r="B718" s="34"/>
      <c r="C718" s="34"/>
      <c r="D718" s="97"/>
      <c r="E718" s="97"/>
      <c r="F718" s="97"/>
      <c r="G718" s="97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2.75" customHeight="1" x14ac:dyDescent="0.2">
      <c r="A719" s="103"/>
      <c r="B719" s="34"/>
      <c r="C719" s="34"/>
      <c r="D719" s="97"/>
      <c r="E719" s="97"/>
      <c r="F719" s="97"/>
      <c r="G719" s="97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2.75" customHeight="1" x14ac:dyDescent="0.2">
      <c r="A720" s="103"/>
      <c r="B720" s="34"/>
      <c r="C720" s="34"/>
      <c r="D720" s="97"/>
      <c r="E720" s="97"/>
      <c r="F720" s="97"/>
      <c r="G720" s="97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2.75" customHeight="1" x14ac:dyDescent="0.2">
      <c r="A721" s="103"/>
      <c r="B721" s="34"/>
      <c r="C721" s="34"/>
      <c r="D721" s="97"/>
      <c r="E721" s="97"/>
      <c r="F721" s="97"/>
      <c r="G721" s="97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2.75" customHeight="1" x14ac:dyDescent="0.2">
      <c r="A722" s="103"/>
      <c r="B722" s="34"/>
      <c r="C722" s="34"/>
      <c r="D722" s="97"/>
      <c r="E722" s="97"/>
      <c r="F722" s="97"/>
      <c r="G722" s="97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2.75" customHeight="1" x14ac:dyDescent="0.2">
      <c r="A723" s="103"/>
      <c r="B723" s="34"/>
      <c r="C723" s="34"/>
      <c r="D723" s="97"/>
      <c r="E723" s="97"/>
      <c r="F723" s="97"/>
      <c r="G723" s="97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2.75" customHeight="1" x14ac:dyDescent="0.2">
      <c r="A724" s="103"/>
      <c r="B724" s="34"/>
      <c r="C724" s="34"/>
      <c r="D724" s="97"/>
      <c r="E724" s="97"/>
      <c r="F724" s="97"/>
      <c r="G724" s="97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2.75" customHeight="1" x14ac:dyDescent="0.2">
      <c r="A725" s="103"/>
      <c r="B725" s="34"/>
      <c r="C725" s="34"/>
      <c r="D725" s="97"/>
      <c r="E725" s="97"/>
      <c r="F725" s="97"/>
      <c r="G725" s="97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2.75" customHeight="1" x14ac:dyDescent="0.2">
      <c r="A726" s="103"/>
      <c r="B726" s="34"/>
      <c r="C726" s="34"/>
      <c r="D726" s="97"/>
      <c r="E726" s="97"/>
      <c r="F726" s="97"/>
      <c r="G726" s="97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2.75" customHeight="1" x14ac:dyDescent="0.2">
      <c r="A727" s="103"/>
      <c r="B727" s="34"/>
      <c r="C727" s="34"/>
      <c r="D727" s="97"/>
      <c r="E727" s="97"/>
      <c r="F727" s="97"/>
      <c r="G727" s="97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2.75" customHeight="1" x14ac:dyDescent="0.2">
      <c r="A728" s="103"/>
      <c r="B728" s="34"/>
      <c r="C728" s="34"/>
      <c r="D728" s="97"/>
      <c r="E728" s="97"/>
      <c r="F728" s="97"/>
      <c r="G728" s="97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2.75" customHeight="1" x14ac:dyDescent="0.2">
      <c r="A729" s="103"/>
      <c r="B729" s="34"/>
      <c r="C729" s="34"/>
      <c r="D729" s="97"/>
      <c r="E729" s="97"/>
      <c r="F729" s="97"/>
      <c r="G729" s="97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2.75" customHeight="1" x14ac:dyDescent="0.2">
      <c r="A730" s="103"/>
      <c r="B730" s="34"/>
      <c r="C730" s="34"/>
      <c r="D730" s="97"/>
      <c r="E730" s="97"/>
      <c r="F730" s="97"/>
      <c r="G730" s="97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2.75" customHeight="1" x14ac:dyDescent="0.2">
      <c r="A731" s="103"/>
      <c r="B731" s="34"/>
      <c r="C731" s="34"/>
      <c r="D731" s="97"/>
      <c r="E731" s="97"/>
      <c r="F731" s="97"/>
      <c r="G731" s="97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2.75" customHeight="1" x14ac:dyDescent="0.2">
      <c r="A732" s="103"/>
      <c r="B732" s="34"/>
      <c r="C732" s="34"/>
      <c r="D732" s="97"/>
      <c r="E732" s="97"/>
      <c r="F732" s="97"/>
      <c r="G732" s="97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2.75" customHeight="1" x14ac:dyDescent="0.2">
      <c r="A733" s="103"/>
      <c r="B733" s="34"/>
      <c r="C733" s="34"/>
      <c r="D733" s="97"/>
      <c r="E733" s="97"/>
      <c r="F733" s="97"/>
      <c r="G733" s="97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2.75" customHeight="1" x14ac:dyDescent="0.2">
      <c r="A734" s="103"/>
      <c r="B734" s="34"/>
      <c r="C734" s="34"/>
      <c r="D734" s="97"/>
      <c r="E734" s="97"/>
      <c r="F734" s="97"/>
      <c r="G734" s="97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2.75" customHeight="1" x14ac:dyDescent="0.2">
      <c r="A735" s="103"/>
      <c r="B735" s="34"/>
      <c r="C735" s="34"/>
      <c r="D735" s="97"/>
      <c r="E735" s="97"/>
      <c r="F735" s="97"/>
      <c r="G735" s="97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2.75" customHeight="1" x14ac:dyDescent="0.2">
      <c r="A736" s="103"/>
      <c r="B736" s="34"/>
      <c r="C736" s="34"/>
      <c r="D736" s="97"/>
      <c r="E736" s="97"/>
      <c r="F736" s="97"/>
      <c r="G736" s="97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2.75" customHeight="1" x14ac:dyDescent="0.2">
      <c r="A737" s="103"/>
      <c r="B737" s="34"/>
      <c r="C737" s="34"/>
      <c r="D737" s="97"/>
      <c r="E737" s="97"/>
      <c r="F737" s="97"/>
      <c r="G737" s="97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2.75" customHeight="1" x14ac:dyDescent="0.2">
      <c r="A738" s="103"/>
      <c r="B738" s="34"/>
      <c r="C738" s="34"/>
      <c r="D738" s="97"/>
      <c r="E738" s="97"/>
      <c r="F738" s="97"/>
      <c r="G738" s="97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2.75" customHeight="1" x14ac:dyDescent="0.2">
      <c r="A739" s="103"/>
      <c r="B739" s="34"/>
      <c r="C739" s="34"/>
      <c r="D739" s="97"/>
      <c r="E739" s="97"/>
      <c r="F739" s="97"/>
      <c r="G739" s="97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2.75" customHeight="1" x14ac:dyDescent="0.2">
      <c r="A740" s="103"/>
      <c r="B740" s="34"/>
      <c r="C740" s="34"/>
      <c r="D740" s="97"/>
      <c r="E740" s="97"/>
      <c r="F740" s="97"/>
      <c r="G740" s="97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2.75" customHeight="1" x14ac:dyDescent="0.2">
      <c r="A741" s="103"/>
      <c r="B741" s="34"/>
      <c r="C741" s="34"/>
      <c r="D741" s="97"/>
      <c r="E741" s="97"/>
      <c r="F741" s="97"/>
      <c r="G741" s="97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2.75" customHeight="1" x14ac:dyDescent="0.2">
      <c r="A742" s="103"/>
      <c r="B742" s="34"/>
      <c r="C742" s="34"/>
      <c r="D742" s="97"/>
      <c r="E742" s="97"/>
      <c r="F742" s="97"/>
      <c r="G742" s="97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2.75" customHeight="1" x14ac:dyDescent="0.2">
      <c r="A743" s="103"/>
      <c r="B743" s="34"/>
      <c r="C743" s="34"/>
      <c r="D743" s="97"/>
      <c r="E743" s="97"/>
      <c r="F743" s="97"/>
      <c r="G743" s="97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2.75" customHeight="1" x14ac:dyDescent="0.2">
      <c r="A744" s="103"/>
      <c r="B744" s="34"/>
      <c r="C744" s="34"/>
      <c r="D744" s="97"/>
      <c r="E744" s="97"/>
      <c r="F744" s="97"/>
      <c r="G744" s="97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2.75" customHeight="1" x14ac:dyDescent="0.2">
      <c r="A745" s="103"/>
      <c r="B745" s="34"/>
      <c r="C745" s="34"/>
      <c r="D745" s="97"/>
      <c r="E745" s="97"/>
      <c r="F745" s="97"/>
      <c r="G745" s="97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2.75" customHeight="1" x14ac:dyDescent="0.2">
      <c r="A746" s="103"/>
      <c r="B746" s="34"/>
      <c r="C746" s="34"/>
      <c r="D746" s="97"/>
      <c r="E746" s="97"/>
      <c r="F746" s="97"/>
      <c r="G746" s="97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2.75" customHeight="1" x14ac:dyDescent="0.2">
      <c r="A747" s="103"/>
      <c r="B747" s="34"/>
      <c r="C747" s="34"/>
      <c r="D747" s="97"/>
      <c r="E747" s="97"/>
      <c r="F747" s="97"/>
      <c r="G747" s="97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2.75" customHeight="1" x14ac:dyDescent="0.2">
      <c r="A748" s="103"/>
      <c r="B748" s="34"/>
      <c r="C748" s="34"/>
      <c r="D748" s="97"/>
      <c r="E748" s="97"/>
      <c r="F748" s="97"/>
      <c r="G748" s="97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2.75" customHeight="1" x14ac:dyDescent="0.2">
      <c r="A749" s="103"/>
      <c r="B749" s="34"/>
      <c r="C749" s="34"/>
      <c r="D749" s="97"/>
      <c r="E749" s="97"/>
      <c r="F749" s="97"/>
      <c r="G749" s="97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2.75" customHeight="1" x14ac:dyDescent="0.2">
      <c r="A750" s="103"/>
      <c r="B750" s="34"/>
      <c r="C750" s="34"/>
      <c r="D750" s="97"/>
      <c r="E750" s="97"/>
      <c r="F750" s="97"/>
      <c r="G750" s="97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2.75" customHeight="1" x14ac:dyDescent="0.2">
      <c r="A751" s="103"/>
      <c r="B751" s="34"/>
      <c r="C751" s="34"/>
      <c r="D751" s="97"/>
      <c r="E751" s="97"/>
      <c r="F751" s="97"/>
      <c r="G751" s="97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2.75" customHeight="1" x14ac:dyDescent="0.2">
      <c r="A752" s="103"/>
      <c r="B752" s="34"/>
      <c r="C752" s="34"/>
      <c r="D752" s="97"/>
      <c r="E752" s="97"/>
      <c r="F752" s="97"/>
      <c r="G752" s="97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2.75" customHeight="1" x14ac:dyDescent="0.2">
      <c r="A753" s="103"/>
      <c r="B753" s="34"/>
      <c r="C753" s="34"/>
      <c r="D753" s="97"/>
      <c r="E753" s="97"/>
      <c r="F753" s="97"/>
      <c r="G753" s="97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2.75" customHeight="1" x14ac:dyDescent="0.2">
      <c r="A754" s="103"/>
      <c r="B754" s="34"/>
      <c r="C754" s="34"/>
      <c r="D754" s="97"/>
      <c r="E754" s="97"/>
      <c r="F754" s="97"/>
      <c r="G754" s="97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2.75" customHeight="1" x14ac:dyDescent="0.2">
      <c r="A755" s="103"/>
      <c r="B755" s="34"/>
      <c r="C755" s="34"/>
      <c r="D755" s="97"/>
      <c r="E755" s="97"/>
      <c r="F755" s="97"/>
      <c r="G755" s="97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2.75" customHeight="1" x14ac:dyDescent="0.2">
      <c r="A756" s="103"/>
      <c r="B756" s="34"/>
      <c r="C756" s="34"/>
      <c r="D756" s="97"/>
      <c r="E756" s="97"/>
      <c r="F756" s="97"/>
      <c r="G756" s="97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2.75" customHeight="1" x14ac:dyDescent="0.2">
      <c r="A757" s="103"/>
      <c r="B757" s="34"/>
      <c r="C757" s="34"/>
      <c r="D757" s="97"/>
      <c r="E757" s="97"/>
      <c r="F757" s="97"/>
      <c r="G757" s="97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2.75" customHeight="1" x14ac:dyDescent="0.2">
      <c r="A758" s="103"/>
      <c r="B758" s="34"/>
      <c r="C758" s="34"/>
      <c r="D758" s="97"/>
      <c r="E758" s="97"/>
      <c r="F758" s="97"/>
      <c r="G758" s="97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2.75" customHeight="1" x14ac:dyDescent="0.2">
      <c r="A759" s="103"/>
      <c r="B759" s="34"/>
      <c r="C759" s="34"/>
      <c r="D759" s="97"/>
      <c r="E759" s="97"/>
      <c r="F759" s="97"/>
      <c r="G759" s="97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2.75" customHeight="1" x14ac:dyDescent="0.2">
      <c r="A760" s="103"/>
      <c r="B760" s="34"/>
      <c r="C760" s="34"/>
      <c r="D760" s="97"/>
      <c r="E760" s="97"/>
      <c r="F760" s="97"/>
      <c r="G760" s="97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2.75" customHeight="1" x14ac:dyDescent="0.2">
      <c r="A761" s="103"/>
      <c r="B761" s="34"/>
      <c r="C761" s="34"/>
      <c r="D761" s="97"/>
      <c r="E761" s="97"/>
      <c r="F761" s="97"/>
      <c r="G761" s="97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2.75" customHeight="1" x14ac:dyDescent="0.2">
      <c r="A762" s="103"/>
      <c r="B762" s="34"/>
      <c r="C762" s="34"/>
      <c r="D762" s="97"/>
      <c r="E762" s="97"/>
      <c r="F762" s="97"/>
      <c r="G762" s="97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2.75" customHeight="1" x14ac:dyDescent="0.2">
      <c r="A763" s="103"/>
      <c r="B763" s="34"/>
      <c r="C763" s="34"/>
      <c r="D763" s="97"/>
      <c r="E763" s="97"/>
      <c r="F763" s="97"/>
      <c r="G763" s="97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2.75" customHeight="1" x14ac:dyDescent="0.2">
      <c r="A764" s="103"/>
      <c r="B764" s="34"/>
      <c r="C764" s="34"/>
      <c r="D764" s="97"/>
      <c r="E764" s="97"/>
      <c r="F764" s="97"/>
      <c r="G764" s="97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2.75" customHeight="1" x14ac:dyDescent="0.2">
      <c r="A765" s="103"/>
      <c r="B765" s="34"/>
      <c r="C765" s="34"/>
      <c r="D765" s="97"/>
      <c r="E765" s="97"/>
      <c r="F765" s="97"/>
      <c r="G765" s="97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2.75" customHeight="1" x14ac:dyDescent="0.2">
      <c r="A766" s="103"/>
      <c r="B766" s="34"/>
      <c r="C766" s="34"/>
      <c r="D766" s="97"/>
      <c r="E766" s="97"/>
      <c r="F766" s="97"/>
      <c r="G766" s="97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2.75" customHeight="1" x14ac:dyDescent="0.2">
      <c r="A767" s="103"/>
      <c r="B767" s="34"/>
      <c r="C767" s="34"/>
      <c r="D767" s="97"/>
      <c r="E767" s="97"/>
      <c r="F767" s="97"/>
      <c r="G767" s="97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2.75" customHeight="1" x14ac:dyDescent="0.2">
      <c r="A768" s="103"/>
      <c r="B768" s="34"/>
      <c r="C768" s="34"/>
      <c r="D768" s="97"/>
      <c r="E768" s="97"/>
      <c r="F768" s="97"/>
      <c r="G768" s="97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2.75" customHeight="1" x14ac:dyDescent="0.2">
      <c r="A769" s="103"/>
      <c r="B769" s="34"/>
      <c r="C769" s="34"/>
      <c r="D769" s="97"/>
      <c r="E769" s="97"/>
      <c r="F769" s="97"/>
      <c r="G769" s="97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2.75" customHeight="1" x14ac:dyDescent="0.2">
      <c r="A770" s="103"/>
      <c r="B770" s="34"/>
      <c r="C770" s="34"/>
      <c r="D770" s="97"/>
      <c r="E770" s="97"/>
      <c r="F770" s="97"/>
      <c r="G770" s="97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2.75" customHeight="1" x14ac:dyDescent="0.2">
      <c r="A771" s="103"/>
      <c r="B771" s="34"/>
      <c r="C771" s="34"/>
      <c r="D771" s="97"/>
      <c r="E771" s="97"/>
      <c r="F771" s="97"/>
      <c r="G771" s="97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2.75" customHeight="1" x14ac:dyDescent="0.2">
      <c r="A772" s="103"/>
      <c r="B772" s="34"/>
      <c r="C772" s="34"/>
      <c r="D772" s="97"/>
      <c r="E772" s="97"/>
      <c r="F772" s="97"/>
      <c r="G772" s="97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2.75" customHeight="1" x14ac:dyDescent="0.2">
      <c r="A773" s="103"/>
      <c r="B773" s="34"/>
      <c r="C773" s="34"/>
      <c r="D773" s="97"/>
      <c r="E773" s="97"/>
      <c r="F773" s="97"/>
      <c r="G773" s="97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2.75" customHeight="1" x14ac:dyDescent="0.2">
      <c r="A774" s="103"/>
      <c r="B774" s="34"/>
      <c r="C774" s="34"/>
      <c r="D774" s="97"/>
      <c r="E774" s="97"/>
      <c r="F774" s="97"/>
      <c r="G774" s="97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2.75" customHeight="1" x14ac:dyDescent="0.2">
      <c r="A775" s="103"/>
      <c r="B775" s="34"/>
      <c r="C775" s="34"/>
      <c r="D775" s="97"/>
      <c r="E775" s="97"/>
      <c r="F775" s="97"/>
      <c r="G775" s="97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2.75" customHeight="1" x14ac:dyDescent="0.2">
      <c r="A776" s="103"/>
      <c r="B776" s="34"/>
      <c r="C776" s="34"/>
      <c r="D776" s="97"/>
      <c r="E776" s="97"/>
      <c r="F776" s="97"/>
      <c r="G776" s="97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2.75" customHeight="1" x14ac:dyDescent="0.2">
      <c r="A777" s="103"/>
      <c r="B777" s="34"/>
      <c r="C777" s="34"/>
      <c r="D777" s="97"/>
      <c r="E777" s="97"/>
      <c r="F777" s="97"/>
      <c r="G777" s="97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2.75" customHeight="1" x14ac:dyDescent="0.2">
      <c r="A778" s="103"/>
      <c r="B778" s="34"/>
      <c r="C778" s="34"/>
      <c r="D778" s="97"/>
      <c r="E778" s="97"/>
      <c r="F778" s="97"/>
      <c r="G778" s="97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2.75" customHeight="1" x14ac:dyDescent="0.2">
      <c r="A779" s="103"/>
      <c r="B779" s="34"/>
      <c r="C779" s="34"/>
      <c r="D779" s="97"/>
      <c r="E779" s="97"/>
      <c r="F779" s="97"/>
      <c r="G779" s="97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2.75" customHeight="1" x14ac:dyDescent="0.2">
      <c r="A780" s="103"/>
      <c r="B780" s="34"/>
      <c r="C780" s="34"/>
      <c r="D780" s="97"/>
      <c r="E780" s="97"/>
      <c r="F780" s="97"/>
      <c r="G780" s="97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2.75" customHeight="1" x14ac:dyDescent="0.2">
      <c r="A781" s="103"/>
      <c r="B781" s="34"/>
      <c r="C781" s="34"/>
      <c r="D781" s="97"/>
      <c r="E781" s="97"/>
      <c r="F781" s="97"/>
      <c r="G781" s="97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2.75" customHeight="1" x14ac:dyDescent="0.2">
      <c r="A782" s="103"/>
      <c r="B782" s="34"/>
      <c r="C782" s="34"/>
      <c r="D782" s="97"/>
      <c r="E782" s="97"/>
      <c r="F782" s="97"/>
      <c r="G782" s="97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2.75" customHeight="1" x14ac:dyDescent="0.2">
      <c r="A783" s="103"/>
      <c r="B783" s="34"/>
      <c r="C783" s="34"/>
      <c r="D783" s="97"/>
      <c r="E783" s="97"/>
      <c r="F783" s="97"/>
      <c r="G783" s="97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2.75" customHeight="1" x14ac:dyDescent="0.2">
      <c r="A784" s="103"/>
      <c r="B784" s="34"/>
      <c r="C784" s="34"/>
      <c r="D784" s="97"/>
      <c r="E784" s="97"/>
      <c r="F784" s="97"/>
      <c r="G784" s="97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2.75" customHeight="1" x14ac:dyDescent="0.2">
      <c r="A785" s="103"/>
      <c r="B785" s="34"/>
      <c r="C785" s="34"/>
      <c r="D785" s="97"/>
      <c r="E785" s="97"/>
      <c r="F785" s="97"/>
      <c r="G785" s="97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2.75" customHeight="1" x14ac:dyDescent="0.2">
      <c r="A786" s="103"/>
      <c r="B786" s="34"/>
      <c r="C786" s="34"/>
      <c r="D786" s="97"/>
      <c r="E786" s="97"/>
      <c r="F786" s="97"/>
      <c r="G786" s="97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2.75" customHeight="1" x14ac:dyDescent="0.2">
      <c r="A787" s="103"/>
      <c r="B787" s="34"/>
      <c r="C787" s="34"/>
      <c r="D787" s="97"/>
      <c r="E787" s="97"/>
      <c r="F787" s="97"/>
      <c r="G787" s="97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2.75" customHeight="1" x14ac:dyDescent="0.2">
      <c r="A788" s="103"/>
      <c r="B788" s="34"/>
      <c r="C788" s="34"/>
      <c r="D788" s="97"/>
      <c r="E788" s="97"/>
      <c r="F788" s="97"/>
      <c r="G788" s="97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2.75" customHeight="1" x14ac:dyDescent="0.2">
      <c r="A789" s="103"/>
      <c r="B789" s="34"/>
      <c r="C789" s="34"/>
      <c r="D789" s="97"/>
      <c r="E789" s="97"/>
      <c r="F789" s="97"/>
      <c r="G789" s="97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2.75" customHeight="1" x14ac:dyDescent="0.2">
      <c r="A790" s="103"/>
      <c r="B790" s="34"/>
      <c r="C790" s="34"/>
      <c r="D790" s="97"/>
      <c r="E790" s="97"/>
      <c r="F790" s="97"/>
      <c r="G790" s="97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2.75" customHeight="1" x14ac:dyDescent="0.2">
      <c r="A791" s="103"/>
      <c r="B791" s="34"/>
      <c r="C791" s="34"/>
      <c r="D791" s="97"/>
      <c r="E791" s="97"/>
      <c r="F791" s="97"/>
      <c r="G791" s="97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2.75" customHeight="1" x14ac:dyDescent="0.2">
      <c r="A792" s="103"/>
      <c r="B792" s="34"/>
      <c r="C792" s="34"/>
      <c r="D792" s="97"/>
      <c r="E792" s="97"/>
      <c r="F792" s="97"/>
      <c r="G792" s="97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2.75" customHeight="1" x14ac:dyDescent="0.2">
      <c r="A793" s="103"/>
      <c r="B793" s="34"/>
      <c r="C793" s="34"/>
      <c r="D793" s="97"/>
      <c r="E793" s="97"/>
      <c r="F793" s="97"/>
      <c r="G793" s="97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2.75" customHeight="1" x14ac:dyDescent="0.2">
      <c r="A794" s="103"/>
      <c r="B794" s="34"/>
      <c r="C794" s="34"/>
      <c r="D794" s="97"/>
      <c r="E794" s="97"/>
      <c r="F794" s="97"/>
      <c r="G794" s="97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2.75" customHeight="1" x14ac:dyDescent="0.2">
      <c r="A795" s="103"/>
      <c r="B795" s="34"/>
      <c r="C795" s="34"/>
      <c r="D795" s="97"/>
      <c r="E795" s="97"/>
      <c r="F795" s="97"/>
      <c r="G795" s="97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2.75" customHeight="1" x14ac:dyDescent="0.2">
      <c r="A796" s="103"/>
      <c r="B796" s="34"/>
      <c r="C796" s="34"/>
      <c r="D796" s="97"/>
      <c r="E796" s="97"/>
      <c r="F796" s="97"/>
      <c r="G796" s="97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2.75" customHeight="1" x14ac:dyDescent="0.2">
      <c r="A797" s="103"/>
      <c r="B797" s="34"/>
      <c r="C797" s="34"/>
      <c r="D797" s="97"/>
      <c r="E797" s="97"/>
      <c r="F797" s="97"/>
      <c r="G797" s="97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2.75" customHeight="1" x14ac:dyDescent="0.2">
      <c r="A798" s="103"/>
      <c r="B798" s="34"/>
      <c r="C798" s="34"/>
      <c r="D798" s="97"/>
      <c r="E798" s="97"/>
      <c r="F798" s="97"/>
      <c r="G798" s="97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2.75" customHeight="1" x14ac:dyDescent="0.2">
      <c r="A799" s="103"/>
      <c r="B799" s="34"/>
      <c r="C799" s="34"/>
      <c r="D799" s="97"/>
      <c r="E799" s="97"/>
      <c r="F799" s="97"/>
      <c r="G799" s="97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2.75" customHeight="1" x14ac:dyDescent="0.2">
      <c r="A800" s="103"/>
      <c r="B800" s="34"/>
      <c r="C800" s="34"/>
      <c r="D800" s="97"/>
      <c r="E800" s="97"/>
      <c r="F800" s="97"/>
      <c r="G800" s="97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2.75" customHeight="1" x14ac:dyDescent="0.2">
      <c r="A801" s="103"/>
      <c r="B801" s="34"/>
      <c r="C801" s="34"/>
      <c r="D801" s="97"/>
      <c r="E801" s="97"/>
      <c r="F801" s="97"/>
      <c r="G801" s="97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2.75" customHeight="1" x14ac:dyDescent="0.2">
      <c r="A802" s="103"/>
      <c r="B802" s="34"/>
      <c r="C802" s="34"/>
      <c r="D802" s="97"/>
      <c r="E802" s="97"/>
      <c r="F802" s="97"/>
      <c r="G802" s="97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2.75" customHeight="1" x14ac:dyDescent="0.2">
      <c r="A803" s="103"/>
      <c r="B803" s="34"/>
      <c r="C803" s="34"/>
      <c r="D803" s="97"/>
      <c r="E803" s="97"/>
      <c r="F803" s="97"/>
      <c r="G803" s="97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2.75" customHeight="1" x14ac:dyDescent="0.2">
      <c r="A804" s="103"/>
      <c r="B804" s="34"/>
      <c r="C804" s="34"/>
      <c r="D804" s="97"/>
      <c r="E804" s="97"/>
      <c r="F804" s="97"/>
      <c r="G804" s="97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2.75" customHeight="1" x14ac:dyDescent="0.2">
      <c r="A805" s="103"/>
      <c r="B805" s="34"/>
      <c r="C805" s="34"/>
      <c r="D805" s="97"/>
      <c r="E805" s="97"/>
      <c r="F805" s="97"/>
      <c r="G805" s="97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2.75" customHeight="1" x14ac:dyDescent="0.2">
      <c r="A806" s="103"/>
      <c r="B806" s="34"/>
      <c r="C806" s="34"/>
      <c r="D806" s="97"/>
      <c r="E806" s="97"/>
      <c r="F806" s="97"/>
      <c r="G806" s="97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2.75" customHeight="1" x14ac:dyDescent="0.2">
      <c r="A807" s="103"/>
      <c r="B807" s="34"/>
      <c r="C807" s="34"/>
      <c r="D807" s="97"/>
      <c r="E807" s="97"/>
      <c r="F807" s="97"/>
      <c r="G807" s="97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2.75" customHeight="1" x14ac:dyDescent="0.2">
      <c r="A808" s="103"/>
      <c r="B808" s="34"/>
      <c r="C808" s="34"/>
      <c r="D808" s="97"/>
      <c r="E808" s="97"/>
      <c r="F808" s="97"/>
      <c r="G808" s="97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2.75" customHeight="1" x14ac:dyDescent="0.2">
      <c r="A809" s="103"/>
      <c r="B809" s="34"/>
      <c r="C809" s="34"/>
      <c r="D809" s="97"/>
      <c r="E809" s="97"/>
      <c r="F809" s="97"/>
      <c r="G809" s="97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2.75" customHeight="1" x14ac:dyDescent="0.2">
      <c r="A810" s="103"/>
      <c r="B810" s="34"/>
      <c r="C810" s="34"/>
      <c r="D810" s="97"/>
      <c r="E810" s="97"/>
      <c r="F810" s="97"/>
      <c r="G810" s="97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2.75" customHeight="1" x14ac:dyDescent="0.2">
      <c r="A811" s="103"/>
      <c r="B811" s="34"/>
      <c r="C811" s="34"/>
      <c r="D811" s="97"/>
      <c r="E811" s="97"/>
      <c r="F811" s="97"/>
      <c r="G811" s="97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2.75" customHeight="1" x14ac:dyDescent="0.2">
      <c r="A812" s="103"/>
      <c r="B812" s="34"/>
      <c r="C812" s="34"/>
      <c r="D812" s="97"/>
      <c r="E812" s="97"/>
      <c r="F812" s="97"/>
      <c r="G812" s="97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2.75" customHeight="1" x14ac:dyDescent="0.2">
      <c r="A813" s="103"/>
      <c r="B813" s="34"/>
      <c r="C813" s="34"/>
      <c r="D813" s="97"/>
      <c r="E813" s="97"/>
      <c r="F813" s="97"/>
      <c r="G813" s="97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2.75" customHeight="1" x14ac:dyDescent="0.2">
      <c r="A814" s="103"/>
      <c r="B814" s="34"/>
      <c r="C814" s="34"/>
      <c r="D814" s="97"/>
      <c r="E814" s="97"/>
      <c r="F814" s="97"/>
      <c r="G814" s="97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2.75" customHeight="1" x14ac:dyDescent="0.2">
      <c r="A815" s="103"/>
      <c r="B815" s="34"/>
      <c r="C815" s="34"/>
      <c r="D815" s="97"/>
      <c r="E815" s="97"/>
      <c r="F815" s="97"/>
      <c r="G815" s="97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2.75" customHeight="1" x14ac:dyDescent="0.2">
      <c r="A816" s="103"/>
      <c r="B816" s="34"/>
      <c r="C816" s="34"/>
      <c r="D816" s="97"/>
      <c r="E816" s="97"/>
      <c r="F816" s="97"/>
      <c r="G816" s="97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2.75" customHeight="1" x14ac:dyDescent="0.2">
      <c r="A817" s="103"/>
      <c r="B817" s="34"/>
      <c r="C817" s="34"/>
      <c r="D817" s="97"/>
      <c r="E817" s="97"/>
      <c r="F817" s="97"/>
      <c r="G817" s="97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2.75" customHeight="1" x14ac:dyDescent="0.2">
      <c r="A818" s="103"/>
      <c r="B818" s="34"/>
      <c r="C818" s="34"/>
      <c r="D818" s="97"/>
      <c r="E818" s="97"/>
      <c r="F818" s="97"/>
      <c r="G818" s="97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2.75" customHeight="1" x14ac:dyDescent="0.2">
      <c r="A819" s="103"/>
      <c r="B819" s="34"/>
      <c r="C819" s="34"/>
      <c r="D819" s="97"/>
      <c r="E819" s="97"/>
      <c r="F819" s="97"/>
      <c r="G819" s="97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2.75" customHeight="1" x14ac:dyDescent="0.2">
      <c r="A820" s="103"/>
      <c r="B820" s="34"/>
      <c r="C820" s="34"/>
      <c r="D820" s="97"/>
      <c r="E820" s="97"/>
      <c r="F820" s="97"/>
      <c r="G820" s="97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2.75" customHeight="1" x14ac:dyDescent="0.2">
      <c r="A821" s="103"/>
      <c r="B821" s="34"/>
      <c r="C821" s="34"/>
      <c r="D821" s="97"/>
      <c r="E821" s="97"/>
      <c r="F821" s="97"/>
      <c r="G821" s="97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2.75" customHeight="1" x14ac:dyDescent="0.2">
      <c r="A822" s="103"/>
      <c r="B822" s="34"/>
      <c r="C822" s="34"/>
      <c r="D822" s="97"/>
      <c r="E822" s="97"/>
      <c r="F822" s="97"/>
      <c r="G822" s="97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2.75" customHeight="1" x14ac:dyDescent="0.2">
      <c r="A823" s="103"/>
      <c r="B823" s="34"/>
      <c r="C823" s="34"/>
      <c r="D823" s="97"/>
      <c r="E823" s="97"/>
      <c r="F823" s="97"/>
      <c r="G823" s="97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2.75" customHeight="1" x14ac:dyDescent="0.2">
      <c r="A824" s="103"/>
      <c r="B824" s="34"/>
      <c r="C824" s="34"/>
      <c r="D824" s="97"/>
      <c r="E824" s="97"/>
      <c r="F824" s="97"/>
      <c r="G824" s="97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2.75" customHeight="1" x14ac:dyDescent="0.2">
      <c r="A825" s="103"/>
      <c r="B825" s="34"/>
      <c r="C825" s="34"/>
      <c r="D825" s="97"/>
      <c r="E825" s="97"/>
      <c r="F825" s="97"/>
      <c r="G825" s="97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2.75" customHeight="1" x14ac:dyDescent="0.2">
      <c r="A826" s="103"/>
      <c r="B826" s="34"/>
      <c r="C826" s="34"/>
      <c r="D826" s="97"/>
      <c r="E826" s="97"/>
      <c r="F826" s="97"/>
      <c r="G826" s="97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2.75" customHeight="1" x14ac:dyDescent="0.2">
      <c r="A827" s="103"/>
      <c r="B827" s="34"/>
      <c r="C827" s="34"/>
      <c r="D827" s="97"/>
      <c r="E827" s="97"/>
      <c r="F827" s="97"/>
      <c r="G827" s="97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2.75" customHeight="1" x14ac:dyDescent="0.2">
      <c r="A828" s="103"/>
      <c r="B828" s="34"/>
      <c r="C828" s="34"/>
      <c r="D828" s="97"/>
      <c r="E828" s="97"/>
      <c r="F828" s="97"/>
      <c r="G828" s="97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2.75" customHeight="1" x14ac:dyDescent="0.2">
      <c r="A829" s="103"/>
      <c r="B829" s="34"/>
      <c r="C829" s="34"/>
      <c r="D829" s="97"/>
      <c r="E829" s="97"/>
      <c r="F829" s="97"/>
      <c r="G829" s="97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2.75" customHeight="1" x14ac:dyDescent="0.2">
      <c r="A830" s="103"/>
      <c r="B830" s="34"/>
      <c r="C830" s="34"/>
      <c r="D830" s="97"/>
      <c r="E830" s="97"/>
      <c r="F830" s="97"/>
      <c r="G830" s="97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2.75" customHeight="1" x14ac:dyDescent="0.2">
      <c r="A831" s="103"/>
      <c r="B831" s="34"/>
      <c r="C831" s="34"/>
      <c r="D831" s="97"/>
      <c r="E831" s="97"/>
      <c r="F831" s="97"/>
      <c r="G831" s="97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2.75" customHeight="1" x14ac:dyDescent="0.2">
      <c r="A832" s="103"/>
      <c r="B832" s="34"/>
      <c r="C832" s="34"/>
      <c r="D832" s="97"/>
      <c r="E832" s="97"/>
      <c r="F832" s="97"/>
      <c r="G832" s="97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2.75" customHeight="1" x14ac:dyDescent="0.2">
      <c r="A833" s="103"/>
      <c r="B833" s="34"/>
      <c r="C833" s="34"/>
      <c r="D833" s="97"/>
      <c r="E833" s="97"/>
      <c r="F833" s="97"/>
      <c r="G833" s="97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2.75" customHeight="1" x14ac:dyDescent="0.2">
      <c r="A834" s="103"/>
      <c r="B834" s="34"/>
      <c r="C834" s="34"/>
      <c r="D834" s="97"/>
      <c r="E834" s="97"/>
      <c r="F834" s="97"/>
      <c r="G834" s="97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2.75" customHeight="1" x14ac:dyDescent="0.2">
      <c r="A835" s="103"/>
      <c r="B835" s="34"/>
      <c r="C835" s="34"/>
      <c r="D835" s="97"/>
      <c r="E835" s="97"/>
      <c r="F835" s="97"/>
      <c r="G835" s="97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2.75" customHeight="1" x14ac:dyDescent="0.2">
      <c r="A836" s="103"/>
      <c r="B836" s="34"/>
      <c r="C836" s="34"/>
      <c r="D836" s="97"/>
      <c r="E836" s="97"/>
      <c r="F836" s="97"/>
      <c r="G836" s="97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2.75" customHeight="1" x14ac:dyDescent="0.2">
      <c r="A837" s="103"/>
      <c r="B837" s="34"/>
      <c r="C837" s="34"/>
      <c r="D837" s="97"/>
      <c r="E837" s="97"/>
      <c r="F837" s="97"/>
      <c r="G837" s="97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2.75" customHeight="1" x14ac:dyDescent="0.2">
      <c r="A838" s="103"/>
      <c r="B838" s="34"/>
      <c r="C838" s="34"/>
      <c r="D838" s="97"/>
      <c r="E838" s="97"/>
      <c r="F838" s="97"/>
      <c r="G838" s="97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2.75" customHeight="1" x14ac:dyDescent="0.2">
      <c r="A839" s="103"/>
      <c r="B839" s="34"/>
      <c r="C839" s="34"/>
      <c r="D839" s="97"/>
      <c r="E839" s="97"/>
      <c r="F839" s="97"/>
      <c r="G839" s="97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2.75" customHeight="1" x14ac:dyDescent="0.2">
      <c r="A840" s="103"/>
      <c r="B840" s="34"/>
      <c r="C840" s="34"/>
      <c r="D840" s="97"/>
      <c r="E840" s="97"/>
      <c r="F840" s="97"/>
      <c r="G840" s="97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2.75" customHeight="1" x14ac:dyDescent="0.2">
      <c r="A841" s="103"/>
      <c r="B841" s="34"/>
      <c r="C841" s="34"/>
      <c r="D841" s="97"/>
      <c r="E841" s="97"/>
      <c r="F841" s="97"/>
      <c r="G841" s="97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2.75" customHeight="1" x14ac:dyDescent="0.2">
      <c r="A842" s="103"/>
      <c r="B842" s="34"/>
      <c r="C842" s="34"/>
      <c r="D842" s="97"/>
      <c r="E842" s="97"/>
      <c r="F842" s="97"/>
      <c r="G842" s="97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2.75" customHeight="1" x14ac:dyDescent="0.2">
      <c r="A843" s="103"/>
      <c r="B843" s="34"/>
      <c r="C843" s="34"/>
      <c r="D843" s="97"/>
      <c r="E843" s="97"/>
      <c r="F843" s="97"/>
      <c r="G843" s="97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2.75" customHeight="1" x14ac:dyDescent="0.2">
      <c r="A844" s="103"/>
      <c r="B844" s="34"/>
      <c r="C844" s="34"/>
      <c r="D844" s="97"/>
      <c r="E844" s="97"/>
      <c r="F844" s="97"/>
      <c r="G844" s="97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2.75" customHeight="1" x14ac:dyDescent="0.2">
      <c r="A845" s="103"/>
      <c r="B845" s="34"/>
      <c r="C845" s="34"/>
      <c r="D845" s="97"/>
      <c r="E845" s="97"/>
      <c r="F845" s="97"/>
      <c r="G845" s="97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2.75" customHeight="1" x14ac:dyDescent="0.2">
      <c r="A846" s="103"/>
      <c r="B846" s="34"/>
      <c r="C846" s="34"/>
      <c r="D846" s="97"/>
      <c r="E846" s="97"/>
      <c r="F846" s="97"/>
      <c r="G846" s="97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2.75" customHeight="1" x14ac:dyDescent="0.2">
      <c r="A847" s="103"/>
      <c r="B847" s="34"/>
      <c r="C847" s="34"/>
      <c r="D847" s="97"/>
      <c r="E847" s="97"/>
      <c r="F847" s="97"/>
      <c r="G847" s="97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2.75" customHeight="1" x14ac:dyDescent="0.2">
      <c r="A848" s="103"/>
      <c r="B848" s="34"/>
      <c r="C848" s="34"/>
      <c r="D848" s="97"/>
      <c r="E848" s="97"/>
      <c r="F848" s="97"/>
      <c r="G848" s="97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2.75" customHeight="1" x14ac:dyDescent="0.2">
      <c r="A849" s="103"/>
      <c r="B849" s="34"/>
      <c r="C849" s="34"/>
      <c r="D849" s="97"/>
      <c r="E849" s="97"/>
      <c r="F849" s="97"/>
      <c r="G849" s="97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2.75" customHeight="1" x14ac:dyDescent="0.2">
      <c r="A850" s="103"/>
      <c r="B850" s="34"/>
      <c r="C850" s="34"/>
      <c r="D850" s="97"/>
      <c r="E850" s="97"/>
      <c r="F850" s="97"/>
      <c r="G850" s="97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2.75" customHeight="1" x14ac:dyDescent="0.2">
      <c r="A851" s="103"/>
      <c r="B851" s="34"/>
      <c r="C851" s="34"/>
      <c r="D851" s="97"/>
      <c r="E851" s="97"/>
      <c r="F851" s="97"/>
      <c r="G851" s="97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2.75" customHeight="1" x14ac:dyDescent="0.2">
      <c r="A852" s="103"/>
      <c r="B852" s="34"/>
      <c r="C852" s="34"/>
      <c r="D852" s="97"/>
      <c r="E852" s="97"/>
      <c r="F852" s="97"/>
      <c r="G852" s="97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2.75" customHeight="1" x14ac:dyDescent="0.2">
      <c r="A853" s="103"/>
      <c r="B853" s="34"/>
      <c r="C853" s="34"/>
      <c r="D853" s="97"/>
      <c r="E853" s="97"/>
      <c r="F853" s="97"/>
      <c r="G853" s="97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2.75" customHeight="1" x14ac:dyDescent="0.2">
      <c r="A854" s="103"/>
      <c r="B854" s="34"/>
      <c r="C854" s="34"/>
      <c r="D854" s="97"/>
      <c r="E854" s="97"/>
      <c r="F854" s="97"/>
      <c r="G854" s="97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2.75" customHeight="1" x14ac:dyDescent="0.2">
      <c r="A855" s="103"/>
      <c r="B855" s="34"/>
      <c r="C855" s="34"/>
      <c r="D855" s="97"/>
      <c r="E855" s="97"/>
      <c r="F855" s="97"/>
      <c r="G855" s="97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2.75" customHeight="1" x14ac:dyDescent="0.2">
      <c r="A856" s="103"/>
      <c r="B856" s="34"/>
      <c r="C856" s="34"/>
      <c r="D856" s="97"/>
      <c r="E856" s="97"/>
      <c r="F856" s="97"/>
      <c r="G856" s="97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2.75" customHeight="1" x14ac:dyDescent="0.2">
      <c r="A857" s="103"/>
      <c r="B857" s="34"/>
      <c r="C857" s="34"/>
      <c r="D857" s="97"/>
      <c r="E857" s="97"/>
      <c r="F857" s="97"/>
      <c r="G857" s="97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2.75" customHeight="1" x14ac:dyDescent="0.2">
      <c r="A858" s="103"/>
      <c r="B858" s="34"/>
      <c r="C858" s="34"/>
      <c r="D858" s="97"/>
      <c r="E858" s="97"/>
      <c r="F858" s="97"/>
      <c r="G858" s="97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2.75" customHeight="1" x14ac:dyDescent="0.2">
      <c r="A859" s="103"/>
      <c r="B859" s="34"/>
      <c r="C859" s="34"/>
      <c r="D859" s="97"/>
      <c r="E859" s="97"/>
      <c r="F859" s="97"/>
      <c r="G859" s="97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2.75" customHeight="1" x14ac:dyDescent="0.2">
      <c r="A860" s="103"/>
      <c r="B860" s="34"/>
      <c r="C860" s="34"/>
      <c r="D860" s="97"/>
      <c r="E860" s="97"/>
      <c r="F860" s="97"/>
      <c r="G860" s="97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2.75" customHeight="1" x14ac:dyDescent="0.2">
      <c r="A861" s="103"/>
      <c r="B861" s="34"/>
      <c r="C861" s="34"/>
      <c r="D861" s="97"/>
      <c r="E861" s="97"/>
      <c r="F861" s="97"/>
      <c r="G861" s="97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2.75" customHeight="1" x14ac:dyDescent="0.2">
      <c r="A862" s="103"/>
      <c r="B862" s="34"/>
      <c r="C862" s="34"/>
      <c r="D862" s="97"/>
      <c r="E862" s="97"/>
      <c r="F862" s="97"/>
      <c r="G862" s="97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2.75" customHeight="1" x14ac:dyDescent="0.2">
      <c r="A863" s="103"/>
      <c r="B863" s="34"/>
      <c r="C863" s="34"/>
      <c r="D863" s="97"/>
      <c r="E863" s="97"/>
      <c r="F863" s="97"/>
      <c r="G863" s="97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2.75" customHeight="1" x14ac:dyDescent="0.2">
      <c r="A864" s="103"/>
      <c r="B864" s="34"/>
      <c r="C864" s="34"/>
      <c r="D864" s="97"/>
      <c r="E864" s="97"/>
      <c r="F864" s="97"/>
      <c r="G864" s="97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2.75" customHeight="1" x14ac:dyDescent="0.2">
      <c r="A865" s="103"/>
      <c r="B865" s="34"/>
      <c r="C865" s="34"/>
      <c r="D865" s="97"/>
      <c r="E865" s="97"/>
      <c r="F865" s="97"/>
      <c r="G865" s="97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2.75" customHeight="1" x14ac:dyDescent="0.2">
      <c r="A866" s="103"/>
      <c r="B866" s="34"/>
      <c r="C866" s="34"/>
      <c r="D866" s="97"/>
      <c r="E866" s="97"/>
      <c r="F866" s="97"/>
      <c r="G866" s="97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2.75" customHeight="1" x14ac:dyDescent="0.2">
      <c r="A867" s="103"/>
      <c r="B867" s="34"/>
      <c r="C867" s="34"/>
      <c r="D867" s="97"/>
      <c r="E867" s="97"/>
      <c r="F867" s="97"/>
      <c r="G867" s="97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2.75" customHeight="1" x14ac:dyDescent="0.2">
      <c r="A868" s="103"/>
      <c r="B868" s="34"/>
      <c r="C868" s="34"/>
      <c r="D868" s="97"/>
      <c r="E868" s="97"/>
      <c r="F868" s="97"/>
      <c r="G868" s="97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2.75" customHeight="1" x14ac:dyDescent="0.2">
      <c r="A869" s="103"/>
      <c r="B869" s="34"/>
      <c r="C869" s="34"/>
      <c r="D869" s="97"/>
      <c r="E869" s="97"/>
      <c r="F869" s="97"/>
      <c r="G869" s="97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2.75" customHeight="1" x14ac:dyDescent="0.2">
      <c r="A870" s="103"/>
      <c r="B870" s="34"/>
      <c r="C870" s="34"/>
      <c r="D870" s="97"/>
      <c r="E870" s="97"/>
      <c r="F870" s="97"/>
      <c r="G870" s="97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2.75" customHeight="1" x14ac:dyDescent="0.2">
      <c r="A871" s="103"/>
      <c r="B871" s="34"/>
      <c r="C871" s="34"/>
      <c r="D871" s="97"/>
      <c r="E871" s="97"/>
      <c r="F871" s="97"/>
      <c r="G871" s="97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2.75" customHeight="1" x14ac:dyDescent="0.2">
      <c r="A872" s="103"/>
      <c r="B872" s="34"/>
      <c r="C872" s="34"/>
      <c r="D872" s="97"/>
      <c r="E872" s="97"/>
      <c r="F872" s="97"/>
      <c r="G872" s="97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2.75" customHeight="1" x14ac:dyDescent="0.2">
      <c r="A873" s="103"/>
      <c r="B873" s="34"/>
      <c r="C873" s="34"/>
      <c r="D873" s="97"/>
      <c r="E873" s="97"/>
      <c r="F873" s="97"/>
      <c r="G873" s="97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2.75" customHeight="1" x14ac:dyDescent="0.2">
      <c r="A874" s="103"/>
      <c r="B874" s="34"/>
      <c r="C874" s="34"/>
      <c r="D874" s="97"/>
      <c r="E874" s="97"/>
      <c r="F874" s="97"/>
      <c r="G874" s="97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2.75" customHeight="1" x14ac:dyDescent="0.2">
      <c r="A875" s="103"/>
      <c r="B875" s="34"/>
      <c r="C875" s="34"/>
      <c r="D875" s="97"/>
      <c r="E875" s="97"/>
      <c r="F875" s="97"/>
      <c r="G875" s="97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2.75" customHeight="1" x14ac:dyDescent="0.2">
      <c r="A876" s="103"/>
      <c r="B876" s="34"/>
      <c r="C876" s="34"/>
      <c r="D876" s="97"/>
      <c r="E876" s="97"/>
      <c r="F876" s="97"/>
      <c r="G876" s="97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2.75" customHeight="1" x14ac:dyDescent="0.2">
      <c r="A877" s="103"/>
      <c r="B877" s="34"/>
      <c r="C877" s="34"/>
      <c r="D877" s="97"/>
      <c r="E877" s="97"/>
      <c r="F877" s="97"/>
      <c r="G877" s="97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2.75" customHeight="1" x14ac:dyDescent="0.2">
      <c r="A878" s="103"/>
      <c r="B878" s="34"/>
      <c r="C878" s="34"/>
      <c r="D878" s="97"/>
      <c r="E878" s="97"/>
      <c r="F878" s="97"/>
      <c r="G878" s="97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2.75" customHeight="1" x14ac:dyDescent="0.2">
      <c r="A879" s="103"/>
      <c r="B879" s="34"/>
      <c r="C879" s="34"/>
      <c r="D879" s="97"/>
      <c r="E879" s="97"/>
      <c r="F879" s="97"/>
      <c r="G879" s="97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2.75" customHeight="1" x14ac:dyDescent="0.2">
      <c r="A880" s="103"/>
      <c r="B880" s="34"/>
      <c r="C880" s="34"/>
      <c r="D880" s="97"/>
      <c r="E880" s="97"/>
      <c r="F880" s="97"/>
      <c r="G880" s="97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2.75" customHeight="1" x14ac:dyDescent="0.2">
      <c r="A881" s="103"/>
      <c r="B881" s="34"/>
      <c r="C881" s="34"/>
      <c r="D881" s="97"/>
      <c r="E881" s="97"/>
      <c r="F881" s="97"/>
      <c r="G881" s="97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2.75" customHeight="1" x14ac:dyDescent="0.2">
      <c r="A882" s="103"/>
      <c r="B882" s="34"/>
      <c r="C882" s="34"/>
      <c r="D882" s="97"/>
      <c r="E882" s="97"/>
      <c r="F882" s="97"/>
      <c r="G882" s="97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2.75" customHeight="1" x14ac:dyDescent="0.2">
      <c r="A883" s="103"/>
      <c r="B883" s="34"/>
      <c r="C883" s="34"/>
      <c r="D883" s="97"/>
      <c r="E883" s="97"/>
      <c r="F883" s="97"/>
      <c r="G883" s="97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2.75" customHeight="1" x14ac:dyDescent="0.2">
      <c r="A884" s="103"/>
      <c r="B884" s="34"/>
      <c r="C884" s="34"/>
      <c r="D884" s="97"/>
      <c r="E884" s="97"/>
      <c r="F884" s="97"/>
      <c r="G884" s="97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2.75" customHeight="1" x14ac:dyDescent="0.2">
      <c r="A885" s="103"/>
      <c r="B885" s="34"/>
      <c r="C885" s="34"/>
      <c r="D885" s="97"/>
      <c r="E885" s="97"/>
      <c r="F885" s="97"/>
      <c r="G885" s="97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2.75" customHeight="1" x14ac:dyDescent="0.2">
      <c r="A886" s="103"/>
      <c r="B886" s="34"/>
      <c r="C886" s="34"/>
      <c r="D886" s="97"/>
      <c r="E886" s="97"/>
      <c r="F886" s="97"/>
      <c r="G886" s="97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2.75" customHeight="1" x14ac:dyDescent="0.2">
      <c r="A887" s="103"/>
      <c r="B887" s="34"/>
      <c r="C887" s="34"/>
      <c r="D887" s="97"/>
      <c r="E887" s="97"/>
      <c r="F887" s="97"/>
      <c r="G887" s="97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2.75" customHeight="1" x14ac:dyDescent="0.2">
      <c r="A888" s="103"/>
      <c r="B888" s="34"/>
      <c r="C888" s="34"/>
      <c r="D888" s="97"/>
      <c r="E888" s="97"/>
      <c r="F888" s="97"/>
      <c r="G888" s="97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2.75" customHeight="1" x14ac:dyDescent="0.2">
      <c r="A889" s="103"/>
      <c r="B889" s="34"/>
      <c r="C889" s="34"/>
      <c r="D889" s="97"/>
      <c r="E889" s="97"/>
      <c r="F889" s="97"/>
      <c r="G889" s="97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2.75" customHeight="1" x14ac:dyDescent="0.2">
      <c r="A890" s="103"/>
      <c r="B890" s="34"/>
      <c r="C890" s="34"/>
      <c r="D890" s="97"/>
      <c r="E890" s="97"/>
      <c r="F890" s="97"/>
      <c r="G890" s="97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2.75" customHeight="1" x14ac:dyDescent="0.2">
      <c r="A891" s="103"/>
      <c r="B891" s="34"/>
      <c r="C891" s="34"/>
      <c r="D891" s="97"/>
      <c r="E891" s="97"/>
      <c r="F891" s="97"/>
      <c r="G891" s="97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2.75" customHeight="1" x14ac:dyDescent="0.2">
      <c r="A892" s="103"/>
      <c r="B892" s="34"/>
      <c r="C892" s="34"/>
      <c r="D892" s="97"/>
      <c r="E892" s="97"/>
      <c r="F892" s="97"/>
      <c r="G892" s="97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2.75" customHeight="1" x14ac:dyDescent="0.2">
      <c r="A893" s="103"/>
      <c r="B893" s="34"/>
      <c r="C893" s="34"/>
      <c r="D893" s="97"/>
      <c r="E893" s="97"/>
      <c r="F893" s="97"/>
      <c r="G893" s="97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2.75" customHeight="1" x14ac:dyDescent="0.2">
      <c r="A894" s="103"/>
      <c r="B894" s="34"/>
      <c r="C894" s="34"/>
      <c r="D894" s="97"/>
      <c r="E894" s="97"/>
      <c r="F894" s="97"/>
      <c r="G894" s="97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2.75" customHeight="1" x14ac:dyDescent="0.2">
      <c r="A895" s="103"/>
      <c r="B895" s="34"/>
      <c r="C895" s="34"/>
      <c r="D895" s="97"/>
      <c r="E895" s="97"/>
      <c r="F895" s="97"/>
      <c r="G895" s="97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2.75" customHeight="1" x14ac:dyDescent="0.2">
      <c r="A896" s="103"/>
      <c r="B896" s="34"/>
      <c r="C896" s="34"/>
      <c r="D896" s="97"/>
      <c r="E896" s="97"/>
      <c r="F896" s="97"/>
      <c r="G896" s="97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2.75" customHeight="1" x14ac:dyDescent="0.2">
      <c r="A897" s="103"/>
      <c r="B897" s="34"/>
      <c r="C897" s="34"/>
      <c r="D897" s="97"/>
      <c r="E897" s="97"/>
      <c r="F897" s="97"/>
      <c r="G897" s="97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2.75" customHeight="1" x14ac:dyDescent="0.2">
      <c r="A898" s="103"/>
      <c r="B898" s="34"/>
      <c r="C898" s="34"/>
      <c r="D898" s="97"/>
      <c r="E898" s="97"/>
      <c r="F898" s="97"/>
      <c r="G898" s="97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2.75" customHeight="1" x14ac:dyDescent="0.2">
      <c r="A899" s="103"/>
      <c r="B899" s="34"/>
      <c r="C899" s="34"/>
      <c r="D899" s="97"/>
      <c r="E899" s="97"/>
      <c r="F899" s="97"/>
      <c r="G899" s="97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2.75" customHeight="1" x14ac:dyDescent="0.2">
      <c r="A900" s="103"/>
      <c r="B900" s="34"/>
      <c r="C900" s="34"/>
      <c r="D900" s="97"/>
      <c r="E900" s="97"/>
      <c r="F900" s="97"/>
      <c r="G900" s="97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2.75" customHeight="1" x14ac:dyDescent="0.2">
      <c r="A901" s="103"/>
      <c r="B901" s="34"/>
      <c r="C901" s="34"/>
      <c r="D901" s="97"/>
      <c r="E901" s="97"/>
      <c r="F901" s="97"/>
      <c r="G901" s="97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2.75" customHeight="1" x14ac:dyDescent="0.2">
      <c r="A902" s="103"/>
      <c r="B902" s="34"/>
      <c r="C902" s="34"/>
      <c r="D902" s="97"/>
      <c r="E902" s="97"/>
      <c r="F902" s="97"/>
      <c r="G902" s="97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2.75" customHeight="1" x14ac:dyDescent="0.2">
      <c r="A903" s="103"/>
      <c r="B903" s="34"/>
      <c r="C903" s="34"/>
      <c r="D903" s="97"/>
      <c r="E903" s="97"/>
      <c r="F903" s="97"/>
      <c r="G903" s="97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2.75" customHeight="1" x14ac:dyDescent="0.2">
      <c r="A904" s="103"/>
      <c r="B904" s="34"/>
      <c r="C904" s="34"/>
      <c r="D904" s="97"/>
      <c r="E904" s="97"/>
      <c r="F904" s="97"/>
      <c r="G904" s="97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2.75" customHeight="1" x14ac:dyDescent="0.2">
      <c r="A905" s="103"/>
      <c r="B905" s="34"/>
      <c r="C905" s="34"/>
      <c r="D905" s="97"/>
      <c r="E905" s="97"/>
      <c r="F905" s="97"/>
      <c r="G905" s="97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2.75" customHeight="1" x14ac:dyDescent="0.2">
      <c r="A906" s="103"/>
      <c r="B906" s="34"/>
      <c r="C906" s="34"/>
      <c r="D906" s="97"/>
      <c r="E906" s="97"/>
      <c r="F906" s="97"/>
      <c r="G906" s="97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2.75" customHeight="1" x14ac:dyDescent="0.2">
      <c r="A907" s="103"/>
      <c r="B907" s="34"/>
      <c r="C907" s="34"/>
      <c r="D907" s="97"/>
      <c r="E907" s="97"/>
      <c r="F907" s="97"/>
      <c r="G907" s="97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2.75" customHeight="1" x14ac:dyDescent="0.2">
      <c r="A908" s="103"/>
      <c r="B908" s="34"/>
      <c r="C908" s="34"/>
      <c r="D908" s="97"/>
      <c r="E908" s="97"/>
      <c r="F908" s="97"/>
      <c r="G908" s="97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2.75" customHeight="1" x14ac:dyDescent="0.2">
      <c r="A909" s="103"/>
      <c r="B909" s="34"/>
      <c r="C909" s="34"/>
      <c r="D909" s="97"/>
      <c r="E909" s="97"/>
      <c r="F909" s="97"/>
      <c r="G909" s="97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2.75" customHeight="1" x14ac:dyDescent="0.2">
      <c r="A910" s="103"/>
      <c r="B910" s="34"/>
      <c r="C910" s="34"/>
      <c r="D910" s="97"/>
      <c r="E910" s="97"/>
      <c r="F910" s="97"/>
      <c r="G910" s="97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2.75" customHeight="1" x14ac:dyDescent="0.2">
      <c r="A911" s="103"/>
      <c r="B911" s="34"/>
      <c r="C911" s="34"/>
      <c r="D911" s="97"/>
      <c r="E911" s="97"/>
      <c r="F911" s="97"/>
      <c r="G911" s="97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2.75" customHeight="1" x14ac:dyDescent="0.2">
      <c r="A912" s="103"/>
      <c r="B912" s="34"/>
      <c r="C912" s="34"/>
      <c r="D912" s="97"/>
      <c r="E912" s="97"/>
      <c r="F912" s="97"/>
      <c r="G912" s="97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2.75" customHeight="1" x14ac:dyDescent="0.2">
      <c r="A913" s="103"/>
      <c r="B913" s="34"/>
      <c r="C913" s="34"/>
      <c r="D913" s="97"/>
      <c r="E913" s="97"/>
      <c r="F913" s="97"/>
      <c r="G913" s="97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2.75" customHeight="1" x14ac:dyDescent="0.2">
      <c r="A914" s="103"/>
      <c r="B914" s="34"/>
      <c r="C914" s="34"/>
      <c r="D914" s="97"/>
      <c r="E914" s="97"/>
      <c r="F914" s="97"/>
      <c r="G914" s="97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2.75" customHeight="1" x14ac:dyDescent="0.2">
      <c r="A915" s="103"/>
      <c r="B915" s="34"/>
      <c r="C915" s="34"/>
      <c r="D915" s="97"/>
      <c r="E915" s="97"/>
      <c r="F915" s="97"/>
      <c r="G915" s="97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2.75" customHeight="1" x14ac:dyDescent="0.2">
      <c r="A916" s="103"/>
      <c r="B916" s="34"/>
      <c r="C916" s="34"/>
      <c r="D916" s="97"/>
      <c r="E916" s="97"/>
      <c r="F916" s="97"/>
      <c r="G916" s="97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2.75" customHeight="1" x14ac:dyDescent="0.2">
      <c r="A917" s="103"/>
      <c r="B917" s="34"/>
      <c r="C917" s="34"/>
      <c r="D917" s="97"/>
      <c r="E917" s="97"/>
      <c r="F917" s="97"/>
      <c r="G917" s="97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2.75" customHeight="1" x14ac:dyDescent="0.2">
      <c r="A918" s="103"/>
      <c r="B918" s="34"/>
      <c r="C918" s="34"/>
      <c r="D918" s="97"/>
      <c r="E918" s="97"/>
      <c r="F918" s="97"/>
      <c r="G918" s="97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2.75" customHeight="1" x14ac:dyDescent="0.2">
      <c r="A919" s="103"/>
      <c r="B919" s="34"/>
      <c r="C919" s="34"/>
      <c r="D919" s="97"/>
      <c r="E919" s="97"/>
      <c r="F919" s="97"/>
      <c r="G919" s="97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2.75" customHeight="1" x14ac:dyDescent="0.2">
      <c r="A920" s="103"/>
      <c r="B920" s="34"/>
      <c r="C920" s="34"/>
      <c r="D920" s="97"/>
      <c r="E920" s="97"/>
      <c r="F920" s="97"/>
      <c r="G920" s="97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2.75" customHeight="1" x14ac:dyDescent="0.2">
      <c r="A921" s="103"/>
      <c r="B921" s="34"/>
      <c r="C921" s="34"/>
      <c r="D921" s="97"/>
      <c r="E921" s="97"/>
      <c r="F921" s="97"/>
      <c r="G921" s="97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2.75" customHeight="1" x14ac:dyDescent="0.2">
      <c r="A922" s="103"/>
      <c r="B922" s="34"/>
      <c r="C922" s="34"/>
      <c r="D922" s="97"/>
      <c r="E922" s="97"/>
      <c r="F922" s="97"/>
      <c r="G922" s="97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2.75" customHeight="1" x14ac:dyDescent="0.2">
      <c r="A923" s="103"/>
      <c r="B923" s="34"/>
      <c r="C923" s="34"/>
      <c r="D923" s="97"/>
      <c r="E923" s="97"/>
      <c r="F923" s="97"/>
      <c r="G923" s="97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2.75" customHeight="1" x14ac:dyDescent="0.2">
      <c r="A924" s="103"/>
      <c r="B924" s="34"/>
      <c r="C924" s="34"/>
      <c r="D924" s="97"/>
      <c r="E924" s="97"/>
      <c r="F924" s="97"/>
      <c r="G924" s="97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2.75" customHeight="1" x14ac:dyDescent="0.2">
      <c r="A925" s="103"/>
      <c r="B925" s="34"/>
      <c r="C925" s="34"/>
      <c r="D925" s="97"/>
      <c r="E925" s="97"/>
      <c r="F925" s="97"/>
      <c r="G925" s="97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2.75" customHeight="1" x14ac:dyDescent="0.2">
      <c r="A926" s="103"/>
      <c r="B926" s="34"/>
      <c r="C926" s="34"/>
      <c r="D926" s="97"/>
      <c r="E926" s="97"/>
      <c r="F926" s="97"/>
      <c r="G926" s="97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2.75" customHeight="1" x14ac:dyDescent="0.2">
      <c r="A927" s="103"/>
      <c r="B927" s="34"/>
      <c r="C927" s="34"/>
      <c r="D927" s="97"/>
      <c r="E927" s="97"/>
      <c r="F927" s="97"/>
      <c r="G927" s="97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2.75" customHeight="1" x14ac:dyDescent="0.2">
      <c r="A928" s="103"/>
      <c r="B928" s="34"/>
      <c r="C928" s="34"/>
      <c r="D928" s="97"/>
      <c r="E928" s="97"/>
      <c r="F928" s="97"/>
      <c r="G928" s="97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2.75" customHeight="1" x14ac:dyDescent="0.2">
      <c r="A929" s="103"/>
      <c r="B929" s="34"/>
      <c r="C929" s="34"/>
      <c r="D929" s="97"/>
      <c r="E929" s="97"/>
      <c r="F929" s="97"/>
      <c r="G929" s="97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2.75" customHeight="1" x14ac:dyDescent="0.2">
      <c r="A930" s="103"/>
      <c r="B930" s="34"/>
      <c r="C930" s="34"/>
      <c r="D930" s="97"/>
      <c r="E930" s="97"/>
      <c r="F930" s="97"/>
      <c r="G930" s="97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2.75" customHeight="1" x14ac:dyDescent="0.2">
      <c r="A931" s="103"/>
      <c r="B931" s="34"/>
      <c r="C931" s="34"/>
      <c r="D931" s="97"/>
      <c r="E931" s="97"/>
      <c r="F931" s="97"/>
      <c r="G931" s="97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2.75" customHeight="1" x14ac:dyDescent="0.2">
      <c r="A932" s="103"/>
      <c r="B932" s="34"/>
      <c r="C932" s="34"/>
      <c r="D932" s="97"/>
      <c r="E932" s="97"/>
      <c r="F932" s="97"/>
      <c r="G932" s="97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2.75" customHeight="1" x14ac:dyDescent="0.2">
      <c r="A933" s="103"/>
      <c r="B933" s="34"/>
      <c r="C933" s="34"/>
      <c r="D933" s="97"/>
      <c r="E933" s="97"/>
      <c r="F933" s="97"/>
      <c r="G933" s="97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2.75" customHeight="1" x14ac:dyDescent="0.2">
      <c r="A934" s="103"/>
      <c r="B934" s="34"/>
      <c r="C934" s="34"/>
      <c r="D934" s="97"/>
      <c r="E934" s="97"/>
      <c r="F934" s="97"/>
      <c r="G934" s="97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2.75" customHeight="1" x14ac:dyDescent="0.2">
      <c r="A935" s="103"/>
      <c r="B935" s="34"/>
      <c r="C935" s="34"/>
      <c r="D935" s="97"/>
      <c r="E935" s="97"/>
      <c r="F935" s="97"/>
      <c r="G935" s="97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2.75" customHeight="1" x14ac:dyDescent="0.2">
      <c r="A936" s="103"/>
      <c r="B936" s="34"/>
      <c r="C936" s="34"/>
      <c r="D936" s="97"/>
      <c r="E936" s="97"/>
      <c r="F936" s="97"/>
      <c r="G936" s="97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2.75" customHeight="1" x14ac:dyDescent="0.2">
      <c r="A937" s="103"/>
      <c r="B937" s="34"/>
      <c r="C937" s="34"/>
      <c r="D937" s="97"/>
      <c r="E937" s="97"/>
      <c r="F937" s="97"/>
      <c r="G937" s="97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2.75" customHeight="1" x14ac:dyDescent="0.2">
      <c r="A938" s="103"/>
      <c r="B938" s="34"/>
      <c r="C938" s="34"/>
      <c r="D938" s="97"/>
      <c r="E938" s="97"/>
      <c r="F938" s="97"/>
      <c r="G938" s="97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2.75" customHeight="1" x14ac:dyDescent="0.2">
      <c r="A939" s="103"/>
      <c r="B939" s="34"/>
      <c r="C939" s="34"/>
      <c r="D939" s="97"/>
      <c r="E939" s="97"/>
      <c r="F939" s="97"/>
      <c r="G939" s="97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2.75" customHeight="1" x14ac:dyDescent="0.2">
      <c r="A940" s="103"/>
      <c r="B940" s="34"/>
      <c r="C940" s="34"/>
      <c r="D940" s="97"/>
      <c r="E940" s="97"/>
      <c r="F940" s="97"/>
      <c r="G940" s="97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2.75" customHeight="1" x14ac:dyDescent="0.2">
      <c r="A941" s="103"/>
      <c r="B941" s="34"/>
      <c r="C941" s="34"/>
      <c r="D941" s="97"/>
      <c r="E941" s="97"/>
      <c r="F941" s="97"/>
      <c r="G941" s="97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2.75" customHeight="1" x14ac:dyDescent="0.2">
      <c r="A942" s="103"/>
      <c r="B942" s="34"/>
      <c r="C942" s="34"/>
      <c r="D942" s="97"/>
      <c r="E942" s="97"/>
      <c r="F942" s="97"/>
      <c r="G942" s="97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2.75" customHeight="1" x14ac:dyDescent="0.2">
      <c r="A943" s="103"/>
      <c r="B943" s="34"/>
      <c r="C943" s="34"/>
      <c r="D943" s="97"/>
      <c r="E943" s="97"/>
      <c r="F943" s="97"/>
      <c r="G943" s="97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2.75" customHeight="1" x14ac:dyDescent="0.2">
      <c r="A944" s="103"/>
      <c r="B944" s="34"/>
      <c r="C944" s="34"/>
      <c r="D944" s="97"/>
      <c r="E944" s="97"/>
      <c r="F944" s="97"/>
      <c r="G944" s="97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2.75" customHeight="1" x14ac:dyDescent="0.2">
      <c r="A945" s="103"/>
      <c r="B945" s="34"/>
      <c r="C945" s="34"/>
      <c r="D945" s="97"/>
      <c r="E945" s="97"/>
      <c r="F945" s="97"/>
      <c r="G945" s="97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2.75" customHeight="1" x14ac:dyDescent="0.2">
      <c r="A946" s="103"/>
      <c r="B946" s="34"/>
      <c r="C946" s="34"/>
      <c r="D946" s="97"/>
      <c r="E946" s="97"/>
      <c r="F946" s="97"/>
      <c r="G946" s="97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2.75" customHeight="1" x14ac:dyDescent="0.2">
      <c r="A947" s="103"/>
      <c r="B947" s="34"/>
      <c r="C947" s="34"/>
      <c r="D947" s="97"/>
      <c r="E947" s="97"/>
      <c r="F947" s="97"/>
      <c r="G947" s="97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2.75" customHeight="1" x14ac:dyDescent="0.2">
      <c r="A948" s="103"/>
      <c r="B948" s="34"/>
      <c r="C948" s="34"/>
      <c r="D948" s="97"/>
      <c r="E948" s="97"/>
      <c r="F948" s="97"/>
      <c r="G948" s="97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2.75" customHeight="1" x14ac:dyDescent="0.2">
      <c r="A949" s="103"/>
      <c r="B949" s="34"/>
      <c r="C949" s="34"/>
      <c r="D949" s="97"/>
      <c r="E949" s="97"/>
      <c r="F949" s="97"/>
      <c r="G949" s="97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2.75" customHeight="1" x14ac:dyDescent="0.2">
      <c r="A950" s="103"/>
      <c r="B950" s="34"/>
      <c r="C950" s="34"/>
      <c r="D950" s="97"/>
      <c r="E950" s="97"/>
      <c r="F950" s="97"/>
      <c r="G950" s="97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2.75" customHeight="1" x14ac:dyDescent="0.2">
      <c r="A951" s="103"/>
      <c r="B951" s="34"/>
      <c r="C951" s="34"/>
      <c r="D951" s="97"/>
      <c r="E951" s="97"/>
      <c r="F951" s="97"/>
      <c r="G951" s="97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2.75" customHeight="1" x14ac:dyDescent="0.2">
      <c r="A952" s="103"/>
      <c r="B952" s="34"/>
      <c r="C952" s="34"/>
      <c r="D952" s="97"/>
      <c r="E952" s="97"/>
      <c r="F952" s="97"/>
      <c r="G952" s="97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</sheetData>
  <mergeCells count="13">
    <mergeCell ref="G7:G10"/>
    <mergeCell ref="A7:A10"/>
    <mergeCell ref="B7:B10"/>
    <mergeCell ref="C7:C10"/>
    <mergeCell ref="D7:D10"/>
    <mergeCell ref="E7:E10"/>
    <mergeCell ref="F7:F10"/>
    <mergeCell ref="C1:G1"/>
    <mergeCell ref="F6:G6"/>
    <mergeCell ref="D6:E6"/>
    <mergeCell ref="A3:G3"/>
    <mergeCell ref="A4:G4"/>
    <mergeCell ref="A5:G5"/>
  </mergeCells>
  <phoneticPr fontId="0" type="noConversion"/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85"/>
  <sheetViews>
    <sheetView workbookViewId="0">
      <selection activeCell="F7" sqref="F7"/>
    </sheetView>
  </sheetViews>
  <sheetFormatPr defaultColWidth="17.28515625" defaultRowHeight="15" customHeight="1" x14ac:dyDescent="0.2"/>
  <cols>
    <col min="1" max="1" width="5.5703125" style="107" customWidth="1"/>
    <col min="2" max="2" width="56.5703125" style="107" customWidth="1"/>
    <col min="3" max="3" width="20.140625" style="107" customWidth="1"/>
    <col min="4" max="26" width="8" style="107" customWidth="1"/>
    <col min="27" max="16384" width="17.28515625" style="107"/>
  </cols>
  <sheetData>
    <row r="1" spans="1:3" ht="15.75" customHeight="1" x14ac:dyDescent="0.2">
      <c r="B1" s="468" t="s">
        <v>714</v>
      </c>
      <c r="C1" s="460"/>
    </row>
    <row r="2" spans="1:3" s="449" customFormat="1" ht="15.75" customHeight="1" x14ac:dyDescent="0.2">
      <c r="B2" s="443"/>
      <c r="C2" s="442"/>
    </row>
    <row r="3" spans="1:3" ht="15.75" customHeight="1" x14ac:dyDescent="0.25">
      <c r="B3" s="479" t="s">
        <v>345</v>
      </c>
      <c r="C3" s="460"/>
    </row>
    <row r="4" spans="1:3" ht="15.75" customHeight="1" x14ac:dyDescent="0.25">
      <c r="B4" s="518" t="s">
        <v>677</v>
      </c>
      <c r="C4" s="460"/>
    </row>
    <row r="5" spans="1:3" ht="16.5" customHeight="1" x14ac:dyDescent="0.25">
      <c r="B5" s="518" t="s">
        <v>76</v>
      </c>
      <c r="C5" s="460"/>
    </row>
    <row r="6" spans="1:3" s="449" customFormat="1" ht="16.5" customHeight="1" x14ac:dyDescent="0.25">
      <c r="B6" s="450"/>
      <c r="C6" s="442"/>
    </row>
    <row r="7" spans="1:3" ht="15.75" customHeight="1" x14ac:dyDescent="0.2">
      <c r="B7" s="477"/>
      <c r="C7" s="460"/>
    </row>
    <row r="8" spans="1:3" ht="12.75" customHeight="1" x14ac:dyDescent="0.2">
      <c r="A8" s="516" t="s">
        <v>215</v>
      </c>
      <c r="B8" s="519" t="s">
        <v>199</v>
      </c>
      <c r="C8" s="521" t="s">
        <v>35</v>
      </c>
    </row>
    <row r="9" spans="1:3" ht="21.75" customHeight="1" x14ac:dyDescent="0.2">
      <c r="A9" s="517"/>
      <c r="B9" s="520"/>
      <c r="C9" s="522"/>
    </row>
    <row r="10" spans="1:3" ht="21.75" customHeight="1" x14ac:dyDescent="0.2">
      <c r="A10" s="109">
        <v>1</v>
      </c>
      <c r="B10" s="73">
        <v>2</v>
      </c>
      <c r="C10" s="110">
        <v>3</v>
      </c>
    </row>
    <row r="11" spans="1:3" ht="33" customHeight="1" x14ac:dyDescent="0.25">
      <c r="A11" s="112" t="s">
        <v>216</v>
      </c>
      <c r="B11" s="321" t="s">
        <v>70</v>
      </c>
      <c r="C11" s="325">
        <v>38425190</v>
      </c>
    </row>
    <row r="12" spans="1:3" ht="31.5" customHeight="1" x14ac:dyDescent="0.25">
      <c r="A12" s="112" t="s">
        <v>217</v>
      </c>
      <c r="B12" s="321" t="s">
        <v>608</v>
      </c>
      <c r="C12" s="325">
        <v>29371285</v>
      </c>
    </row>
    <row r="13" spans="1:3" ht="15.75" customHeight="1" x14ac:dyDescent="0.25">
      <c r="A13" s="112" t="s">
        <v>218</v>
      </c>
      <c r="B13" s="322" t="s">
        <v>340</v>
      </c>
      <c r="C13" s="323">
        <f>C11</f>
        <v>38425190</v>
      </c>
    </row>
    <row r="14" spans="1:3" ht="15.75" customHeight="1" x14ac:dyDescent="0.25">
      <c r="A14" s="112" t="s">
        <v>219</v>
      </c>
      <c r="B14" s="322" t="s">
        <v>533</v>
      </c>
      <c r="C14" s="324">
        <f>C12</f>
        <v>29371285</v>
      </c>
    </row>
    <row r="15" spans="1:3" ht="15.75" customHeight="1" x14ac:dyDescent="0.25">
      <c r="A15" s="112" t="s">
        <v>220</v>
      </c>
      <c r="B15" s="111" t="s">
        <v>123</v>
      </c>
      <c r="C15" s="326">
        <f>C13+C14</f>
        <v>67796475</v>
      </c>
    </row>
    <row r="16" spans="1:3" ht="12.75" customHeight="1" x14ac:dyDescent="0.2">
      <c r="B16" s="108"/>
      <c r="C16" s="108"/>
    </row>
    <row r="17" spans="2:3" ht="12.75" customHeight="1" x14ac:dyDescent="0.2">
      <c r="B17" s="108"/>
      <c r="C17" s="108"/>
    </row>
    <row r="18" spans="2:3" ht="12.75" customHeight="1" x14ac:dyDescent="0.2">
      <c r="B18" s="108"/>
      <c r="C18" s="108"/>
    </row>
    <row r="19" spans="2:3" ht="12.75" customHeight="1" x14ac:dyDescent="0.2">
      <c r="B19" s="108"/>
      <c r="C19" s="108"/>
    </row>
    <row r="20" spans="2:3" ht="12.75" customHeight="1" x14ac:dyDescent="0.2">
      <c r="B20" s="108"/>
      <c r="C20" s="108"/>
    </row>
    <row r="21" spans="2:3" ht="12.75" customHeight="1" x14ac:dyDescent="0.2">
      <c r="B21" s="108"/>
      <c r="C21" s="108"/>
    </row>
    <row r="22" spans="2:3" ht="12.75" customHeight="1" x14ac:dyDescent="0.2">
      <c r="B22" s="108"/>
      <c r="C22" s="108"/>
    </row>
    <row r="23" spans="2:3" ht="12.75" customHeight="1" x14ac:dyDescent="0.2">
      <c r="B23" s="108"/>
      <c r="C23" s="108"/>
    </row>
    <row r="24" spans="2:3" ht="12.75" customHeight="1" x14ac:dyDescent="0.2">
      <c r="B24" s="108"/>
      <c r="C24" s="108"/>
    </row>
    <row r="25" spans="2:3" ht="12.75" customHeight="1" x14ac:dyDescent="0.2">
      <c r="B25" s="108"/>
      <c r="C25" s="108"/>
    </row>
    <row r="26" spans="2:3" ht="12.75" customHeight="1" x14ac:dyDescent="0.2">
      <c r="B26" s="108"/>
      <c r="C26" s="108"/>
    </row>
    <row r="27" spans="2:3" ht="12.75" customHeight="1" x14ac:dyDescent="0.2">
      <c r="B27" s="108"/>
      <c r="C27" s="108"/>
    </row>
    <row r="28" spans="2:3" ht="12.75" customHeight="1" x14ac:dyDescent="0.2">
      <c r="B28" s="108"/>
      <c r="C28" s="108"/>
    </row>
    <row r="29" spans="2:3" ht="12.75" customHeight="1" x14ac:dyDescent="0.2">
      <c r="B29" s="108"/>
      <c r="C29" s="108"/>
    </row>
    <row r="30" spans="2:3" ht="12.75" customHeight="1" x14ac:dyDescent="0.2">
      <c r="B30" s="108"/>
      <c r="C30" s="108"/>
    </row>
    <row r="31" spans="2:3" ht="12.75" customHeight="1" x14ac:dyDescent="0.2">
      <c r="B31" s="108"/>
      <c r="C31" s="108"/>
    </row>
    <row r="32" spans="2:3" ht="12.75" customHeight="1" x14ac:dyDescent="0.2">
      <c r="B32" s="108"/>
      <c r="C32" s="108"/>
    </row>
    <row r="33" spans="2:3" ht="12.75" customHeight="1" x14ac:dyDescent="0.2">
      <c r="B33" s="108"/>
      <c r="C33" s="108"/>
    </row>
    <row r="34" spans="2:3" ht="12.75" customHeight="1" x14ac:dyDescent="0.2">
      <c r="B34" s="108"/>
      <c r="C34" s="108"/>
    </row>
    <row r="35" spans="2:3" ht="12.75" customHeight="1" x14ac:dyDescent="0.2">
      <c r="B35" s="108"/>
      <c r="C35" s="108"/>
    </row>
    <row r="36" spans="2:3" ht="12.75" customHeight="1" x14ac:dyDescent="0.2">
      <c r="B36" s="108"/>
      <c r="C36" s="108"/>
    </row>
    <row r="37" spans="2:3" ht="12.75" customHeight="1" x14ac:dyDescent="0.2">
      <c r="B37" s="108"/>
      <c r="C37" s="108"/>
    </row>
    <row r="38" spans="2:3" ht="12.75" customHeight="1" x14ac:dyDescent="0.2">
      <c r="B38" s="108"/>
      <c r="C38" s="108"/>
    </row>
    <row r="39" spans="2:3" ht="12.75" customHeight="1" x14ac:dyDescent="0.2">
      <c r="B39" s="108"/>
      <c r="C39" s="108"/>
    </row>
    <row r="40" spans="2:3" ht="12.75" customHeight="1" x14ac:dyDescent="0.2">
      <c r="B40" s="108"/>
      <c r="C40" s="108"/>
    </row>
    <row r="41" spans="2:3" ht="12.75" customHeight="1" x14ac:dyDescent="0.2">
      <c r="B41" s="108"/>
      <c r="C41" s="108"/>
    </row>
    <row r="42" spans="2:3" ht="12.75" customHeight="1" x14ac:dyDescent="0.2">
      <c r="B42" s="108"/>
      <c r="C42" s="108"/>
    </row>
    <row r="43" spans="2:3" ht="12.75" customHeight="1" x14ac:dyDescent="0.2">
      <c r="B43" s="108"/>
      <c r="C43" s="108"/>
    </row>
    <row r="44" spans="2:3" ht="12.75" customHeight="1" x14ac:dyDescent="0.2">
      <c r="B44" s="108"/>
      <c r="C44" s="108"/>
    </row>
    <row r="45" spans="2:3" ht="12.75" customHeight="1" x14ac:dyDescent="0.2">
      <c r="B45" s="108"/>
      <c r="C45" s="108"/>
    </row>
    <row r="46" spans="2:3" ht="12.75" customHeight="1" x14ac:dyDescent="0.2">
      <c r="B46" s="108"/>
      <c r="C46" s="108"/>
    </row>
    <row r="47" spans="2:3" ht="12.75" customHeight="1" x14ac:dyDescent="0.2">
      <c r="B47" s="108"/>
      <c r="C47" s="108"/>
    </row>
    <row r="48" spans="2:3" ht="12.75" customHeight="1" x14ac:dyDescent="0.2">
      <c r="B48" s="108"/>
      <c r="C48" s="108"/>
    </row>
    <row r="49" spans="2:3" ht="12.75" customHeight="1" x14ac:dyDescent="0.2">
      <c r="B49" s="108"/>
      <c r="C49" s="108"/>
    </row>
    <row r="50" spans="2:3" ht="12.75" customHeight="1" x14ac:dyDescent="0.2">
      <c r="B50" s="108"/>
      <c r="C50" s="108"/>
    </row>
    <row r="51" spans="2:3" ht="12.75" customHeight="1" x14ac:dyDescent="0.2">
      <c r="B51" s="108"/>
      <c r="C51" s="108"/>
    </row>
    <row r="52" spans="2:3" ht="12.75" customHeight="1" x14ac:dyDescent="0.2">
      <c r="B52" s="108"/>
      <c r="C52" s="108"/>
    </row>
    <row r="53" spans="2:3" ht="12.75" customHeight="1" x14ac:dyDescent="0.2">
      <c r="B53" s="108"/>
      <c r="C53" s="108"/>
    </row>
    <row r="54" spans="2:3" ht="12.75" customHeight="1" x14ac:dyDescent="0.2">
      <c r="B54" s="108"/>
      <c r="C54" s="108"/>
    </row>
    <row r="55" spans="2:3" ht="12.75" customHeight="1" x14ac:dyDescent="0.2">
      <c r="B55" s="108"/>
      <c r="C55" s="108"/>
    </row>
    <row r="56" spans="2:3" ht="12.75" customHeight="1" x14ac:dyDescent="0.2">
      <c r="B56" s="108"/>
      <c r="C56" s="108"/>
    </row>
    <row r="57" spans="2:3" ht="12.75" customHeight="1" x14ac:dyDescent="0.2">
      <c r="B57" s="108"/>
      <c r="C57" s="108"/>
    </row>
    <row r="58" spans="2:3" ht="12.75" customHeight="1" x14ac:dyDescent="0.2">
      <c r="B58" s="108"/>
      <c r="C58" s="108"/>
    </row>
    <row r="59" spans="2:3" ht="12.75" customHeight="1" x14ac:dyDescent="0.2">
      <c r="B59" s="108"/>
      <c r="C59" s="108"/>
    </row>
    <row r="60" spans="2:3" ht="12.75" customHeight="1" x14ac:dyDescent="0.2">
      <c r="B60" s="108"/>
      <c r="C60" s="108"/>
    </row>
    <row r="61" spans="2:3" ht="12.75" customHeight="1" x14ac:dyDescent="0.2">
      <c r="B61" s="108"/>
      <c r="C61" s="108"/>
    </row>
    <row r="62" spans="2:3" ht="12.75" customHeight="1" x14ac:dyDescent="0.2">
      <c r="B62" s="108"/>
      <c r="C62" s="108"/>
    </row>
    <row r="63" spans="2:3" ht="12.75" customHeight="1" x14ac:dyDescent="0.2">
      <c r="B63" s="108"/>
      <c r="C63" s="108"/>
    </row>
    <row r="64" spans="2:3" ht="12.75" customHeight="1" x14ac:dyDescent="0.2">
      <c r="B64" s="108"/>
      <c r="C64" s="108"/>
    </row>
    <row r="65" spans="2:3" ht="12.75" customHeight="1" x14ac:dyDescent="0.2">
      <c r="B65" s="108"/>
      <c r="C65" s="108"/>
    </row>
    <row r="66" spans="2:3" ht="12.75" customHeight="1" x14ac:dyDescent="0.2">
      <c r="B66" s="108"/>
      <c r="C66" s="108"/>
    </row>
    <row r="67" spans="2:3" ht="12.75" customHeight="1" x14ac:dyDescent="0.2">
      <c r="B67" s="108"/>
      <c r="C67" s="108"/>
    </row>
    <row r="68" spans="2:3" ht="12.75" customHeight="1" x14ac:dyDescent="0.2">
      <c r="B68" s="108"/>
      <c r="C68" s="108"/>
    </row>
    <row r="69" spans="2:3" ht="12.75" customHeight="1" x14ac:dyDescent="0.2">
      <c r="B69" s="108"/>
      <c r="C69" s="108"/>
    </row>
    <row r="70" spans="2:3" ht="12.75" customHeight="1" x14ac:dyDescent="0.2">
      <c r="B70" s="108"/>
      <c r="C70" s="108"/>
    </row>
    <row r="71" spans="2:3" ht="12.75" customHeight="1" x14ac:dyDescent="0.2">
      <c r="B71" s="108"/>
      <c r="C71" s="108"/>
    </row>
    <row r="72" spans="2:3" ht="12.75" customHeight="1" x14ac:dyDescent="0.2">
      <c r="B72" s="108"/>
      <c r="C72" s="108"/>
    </row>
    <row r="73" spans="2:3" ht="12.75" customHeight="1" x14ac:dyDescent="0.2">
      <c r="B73" s="108"/>
      <c r="C73" s="108"/>
    </row>
    <row r="74" spans="2:3" ht="12.75" customHeight="1" x14ac:dyDescent="0.2">
      <c r="B74" s="108"/>
      <c r="C74" s="108"/>
    </row>
    <row r="75" spans="2:3" ht="12.75" customHeight="1" x14ac:dyDescent="0.2">
      <c r="B75" s="108"/>
      <c r="C75" s="108"/>
    </row>
    <row r="76" spans="2:3" ht="12.75" customHeight="1" x14ac:dyDescent="0.2">
      <c r="B76" s="108"/>
      <c r="C76" s="108"/>
    </row>
    <row r="77" spans="2:3" ht="12.75" customHeight="1" x14ac:dyDescent="0.2">
      <c r="B77" s="108"/>
      <c r="C77" s="108"/>
    </row>
    <row r="78" spans="2:3" ht="12.75" customHeight="1" x14ac:dyDescent="0.2">
      <c r="B78" s="108"/>
      <c r="C78" s="108"/>
    </row>
    <row r="79" spans="2:3" ht="12.75" customHeight="1" x14ac:dyDescent="0.2">
      <c r="B79" s="108"/>
      <c r="C79" s="108"/>
    </row>
    <row r="80" spans="2:3" ht="12.75" customHeight="1" x14ac:dyDescent="0.2">
      <c r="B80" s="108"/>
      <c r="C80" s="108"/>
    </row>
    <row r="81" spans="2:3" ht="12.75" customHeight="1" x14ac:dyDescent="0.2">
      <c r="B81" s="108"/>
      <c r="C81" s="108"/>
    </row>
    <row r="82" spans="2:3" ht="12.75" customHeight="1" x14ac:dyDescent="0.2">
      <c r="B82" s="108"/>
      <c r="C82" s="108"/>
    </row>
    <row r="83" spans="2:3" ht="12.75" customHeight="1" x14ac:dyDescent="0.2">
      <c r="B83" s="108"/>
      <c r="C83" s="108"/>
    </row>
    <row r="84" spans="2:3" ht="12.75" customHeight="1" x14ac:dyDescent="0.2">
      <c r="B84" s="108"/>
      <c r="C84" s="108"/>
    </row>
    <row r="85" spans="2:3" ht="12.75" customHeight="1" x14ac:dyDescent="0.2">
      <c r="B85" s="108"/>
      <c r="C85" s="108"/>
    </row>
    <row r="86" spans="2:3" ht="12.75" customHeight="1" x14ac:dyDescent="0.2">
      <c r="B86" s="108"/>
      <c r="C86" s="108"/>
    </row>
    <row r="87" spans="2:3" ht="12.75" customHeight="1" x14ac:dyDescent="0.2">
      <c r="B87" s="108"/>
      <c r="C87" s="108"/>
    </row>
    <row r="88" spans="2:3" ht="12.75" customHeight="1" x14ac:dyDescent="0.2">
      <c r="B88" s="108"/>
      <c r="C88" s="108"/>
    </row>
    <row r="89" spans="2:3" ht="12.75" customHeight="1" x14ac:dyDescent="0.2">
      <c r="B89" s="108"/>
      <c r="C89" s="108"/>
    </row>
    <row r="90" spans="2:3" ht="12.75" customHeight="1" x14ac:dyDescent="0.2">
      <c r="B90" s="108"/>
      <c r="C90" s="108"/>
    </row>
    <row r="91" spans="2:3" ht="12.75" customHeight="1" x14ac:dyDescent="0.2">
      <c r="B91" s="108"/>
      <c r="C91" s="108"/>
    </row>
    <row r="92" spans="2:3" ht="12.75" customHeight="1" x14ac:dyDescent="0.2">
      <c r="B92" s="108"/>
      <c r="C92" s="108"/>
    </row>
    <row r="93" spans="2:3" ht="12.75" customHeight="1" x14ac:dyDescent="0.2">
      <c r="B93" s="108"/>
      <c r="C93" s="108"/>
    </row>
    <row r="94" spans="2:3" ht="12.75" customHeight="1" x14ac:dyDescent="0.2">
      <c r="B94" s="108"/>
      <c r="C94" s="108"/>
    </row>
    <row r="95" spans="2:3" ht="12.75" customHeight="1" x14ac:dyDescent="0.2">
      <c r="B95" s="108"/>
      <c r="C95" s="108"/>
    </row>
    <row r="96" spans="2:3" ht="12.75" customHeight="1" x14ac:dyDescent="0.2">
      <c r="B96" s="108"/>
      <c r="C96" s="108"/>
    </row>
    <row r="97" spans="2:3" ht="12.75" customHeight="1" x14ac:dyDescent="0.2">
      <c r="B97" s="108"/>
      <c r="C97" s="108"/>
    </row>
    <row r="98" spans="2:3" ht="12.75" customHeight="1" x14ac:dyDescent="0.2">
      <c r="B98" s="108"/>
      <c r="C98" s="108"/>
    </row>
    <row r="99" spans="2:3" ht="12.75" customHeight="1" x14ac:dyDescent="0.2">
      <c r="B99" s="108"/>
      <c r="C99" s="108"/>
    </row>
    <row r="100" spans="2:3" ht="12.75" customHeight="1" x14ac:dyDescent="0.2">
      <c r="B100" s="108"/>
      <c r="C100" s="108"/>
    </row>
    <row r="101" spans="2:3" ht="12.75" customHeight="1" x14ac:dyDescent="0.2">
      <c r="B101" s="108"/>
      <c r="C101" s="108"/>
    </row>
    <row r="102" spans="2:3" ht="12.75" customHeight="1" x14ac:dyDescent="0.2">
      <c r="B102" s="108"/>
      <c r="C102" s="108"/>
    </row>
    <row r="103" spans="2:3" ht="12.75" customHeight="1" x14ac:dyDescent="0.2">
      <c r="B103" s="108"/>
      <c r="C103" s="108"/>
    </row>
    <row r="104" spans="2:3" ht="12.75" customHeight="1" x14ac:dyDescent="0.2">
      <c r="B104" s="108"/>
      <c r="C104" s="108"/>
    </row>
    <row r="105" spans="2:3" ht="12.75" customHeight="1" x14ac:dyDescent="0.2">
      <c r="B105" s="108"/>
      <c r="C105" s="108"/>
    </row>
    <row r="106" spans="2:3" ht="12.75" customHeight="1" x14ac:dyDescent="0.2">
      <c r="B106" s="108"/>
      <c r="C106" s="108"/>
    </row>
    <row r="107" spans="2:3" ht="12.75" customHeight="1" x14ac:dyDescent="0.2">
      <c r="B107" s="108"/>
      <c r="C107" s="108"/>
    </row>
    <row r="108" spans="2:3" ht="12.75" customHeight="1" x14ac:dyDescent="0.2">
      <c r="B108" s="108"/>
      <c r="C108" s="108"/>
    </row>
    <row r="109" spans="2:3" ht="12.75" customHeight="1" x14ac:dyDescent="0.2">
      <c r="B109" s="108"/>
      <c r="C109" s="108"/>
    </row>
    <row r="110" spans="2:3" ht="12.75" customHeight="1" x14ac:dyDescent="0.2">
      <c r="B110" s="108"/>
      <c r="C110" s="108"/>
    </row>
    <row r="111" spans="2:3" ht="12.75" customHeight="1" x14ac:dyDescent="0.2">
      <c r="B111" s="108"/>
      <c r="C111" s="108"/>
    </row>
    <row r="112" spans="2:3" ht="12.75" customHeight="1" x14ac:dyDescent="0.2">
      <c r="B112" s="108"/>
      <c r="C112" s="108"/>
    </row>
    <row r="113" spans="2:3" ht="12.75" customHeight="1" x14ac:dyDescent="0.2">
      <c r="B113" s="108"/>
      <c r="C113" s="108"/>
    </row>
    <row r="114" spans="2:3" ht="12.75" customHeight="1" x14ac:dyDescent="0.2">
      <c r="B114" s="108"/>
      <c r="C114" s="108"/>
    </row>
    <row r="115" spans="2:3" ht="12.75" customHeight="1" x14ac:dyDescent="0.2">
      <c r="B115" s="108"/>
      <c r="C115" s="108"/>
    </row>
    <row r="116" spans="2:3" ht="12.75" customHeight="1" x14ac:dyDescent="0.2">
      <c r="B116" s="108"/>
      <c r="C116" s="108"/>
    </row>
    <row r="117" spans="2:3" ht="12.75" customHeight="1" x14ac:dyDescent="0.2">
      <c r="B117" s="108"/>
      <c r="C117" s="108"/>
    </row>
    <row r="118" spans="2:3" ht="12.75" customHeight="1" x14ac:dyDescent="0.2">
      <c r="B118" s="108"/>
      <c r="C118" s="108"/>
    </row>
    <row r="119" spans="2:3" ht="12.75" customHeight="1" x14ac:dyDescent="0.2">
      <c r="B119" s="108"/>
      <c r="C119" s="108"/>
    </row>
    <row r="120" spans="2:3" ht="12.75" customHeight="1" x14ac:dyDescent="0.2">
      <c r="B120" s="108"/>
      <c r="C120" s="108"/>
    </row>
    <row r="121" spans="2:3" ht="12.75" customHeight="1" x14ac:dyDescent="0.2">
      <c r="B121" s="108"/>
      <c r="C121" s="108"/>
    </row>
    <row r="122" spans="2:3" ht="12.75" customHeight="1" x14ac:dyDescent="0.2">
      <c r="B122" s="108"/>
      <c r="C122" s="108"/>
    </row>
    <row r="123" spans="2:3" ht="12.75" customHeight="1" x14ac:dyDescent="0.2">
      <c r="B123" s="108"/>
      <c r="C123" s="108"/>
    </row>
    <row r="124" spans="2:3" ht="12.75" customHeight="1" x14ac:dyDescent="0.2">
      <c r="B124" s="108"/>
      <c r="C124" s="108"/>
    </row>
    <row r="125" spans="2:3" ht="12.75" customHeight="1" x14ac:dyDescent="0.2">
      <c r="B125" s="108"/>
      <c r="C125" s="108"/>
    </row>
    <row r="126" spans="2:3" ht="12.75" customHeight="1" x14ac:dyDescent="0.2">
      <c r="B126" s="108"/>
      <c r="C126" s="108"/>
    </row>
    <row r="127" spans="2:3" ht="12.75" customHeight="1" x14ac:dyDescent="0.2">
      <c r="B127" s="108"/>
      <c r="C127" s="108"/>
    </row>
    <row r="128" spans="2:3" ht="12.75" customHeight="1" x14ac:dyDescent="0.2">
      <c r="B128" s="108"/>
      <c r="C128" s="108"/>
    </row>
    <row r="129" spans="2:3" ht="12.75" customHeight="1" x14ac:dyDescent="0.2">
      <c r="B129" s="108"/>
      <c r="C129" s="108"/>
    </row>
    <row r="130" spans="2:3" ht="12.75" customHeight="1" x14ac:dyDescent="0.2">
      <c r="B130" s="108"/>
      <c r="C130" s="108"/>
    </row>
    <row r="131" spans="2:3" ht="12.75" customHeight="1" x14ac:dyDescent="0.2">
      <c r="B131" s="108"/>
      <c r="C131" s="108"/>
    </row>
    <row r="132" spans="2:3" ht="12.75" customHeight="1" x14ac:dyDescent="0.2">
      <c r="B132" s="108"/>
      <c r="C132" s="108"/>
    </row>
    <row r="133" spans="2:3" ht="12.75" customHeight="1" x14ac:dyDescent="0.2">
      <c r="B133" s="108"/>
      <c r="C133" s="108"/>
    </row>
    <row r="134" spans="2:3" ht="12.75" customHeight="1" x14ac:dyDescent="0.2">
      <c r="B134" s="108"/>
      <c r="C134" s="108"/>
    </row>
    <row r="135" spans="2:3" ht="12.75" customHeight="1" x14ac:dyDescent="0.2">
      <c r="B135" s="108"/>
      <c r="C135" s="108"/>
    </row>
    <row r="136" spans="2:3" ht="12.75" customHeight="1" x14ac:dyDescent="0.2">
      <c r="B136" s="108"/>
      <c r="C136" s="108"/>
    </row>
    <row r="137" spans="2:3" ht="12.75" customHeight="1" x14ac:dyDescent="0.2">
      <c r="B137" s="108"/>
      <c r="C137" s="108"/>
    </row>
    <row r="138" spans="2:3" ht="12.75" customHeight="1" x14ac:dyDescent="0.2">
      <c r="B138" s="108"/>
      <c r="C138" s="108"/>
    </row>
    <row r="139" spans="2:3" ht="12.75" customHeight="1" x14ac:dyDescent="0.2">
      <c r="B139" s="108"/>
      <c r="C139" s="108"/>
    </row>
    <row r="140" spans="2:3" ht="12.75" customHeight="1" x14ac:dyDescent="0.2">
      <c r="B140" s="108"/>
      <c r="C140" s="108"/>
    </row>
    <row r="141" spans="2:3" ht="12.75" customHeight="1" x14ac:dyDescent="0.2">
      <c r="B141" s="108"/>
      <c r="C141" s="108"/>
    </row>
    <row r="142" spans="2:3" ht="12.75" customHeight="1" x14ac:dyDescent="0.2">
      <c r="B142" s="108"/>
      <c r="C142" s="108"/>
    </row>
    <row r="143" spans="2:3" ht="12.75" customHeight="1" x14ac:dyDescent="0.2">
      <c r="B143" s="108"/>
      <c r="C143" s="108"/>
    </row>
    <row r="144" spans="2:3" ht="12.75" customHeight="1" x14ac:dyDescent="0.2">
      <c r="B144" s="108"/>
      <c r="C144" s="108"/>
    </row>
    <row r="145" spans="2:3" ht="12.75" customHeight="1" x14ac:dyDescent="0.2">
      <c r="B145" s="108"/>
      <c r="C145" s="108"/>
    </row>
    <row r="146" spans="2:3" ht="12.75" customHeight="1" x14ac:dyDescent="0.2">
      <c r="B146" s="108"/>
      <c r="C146" s="108"/>
    </row>
    <row r="147" spans="2:3" ht="12.75" customHeight="1" x14ac:dyDescent="0.2">
      <c r="B147" s="108"/>
      <c r="C147" s="108"/>
    </row>
    <row r="148" spans="2:3" ht="12.75" customHeight="1" x14ac:dyDescent="0.2">
      <c r="B148" s="108"/>
      <c r="C148" s="108"/>
    </row>
    <row r="149" spans="2:3" ht="12.75" customHeight="1" x14ac:dyDescent="0.2">
      <c r="B149" s="108"/>
      <c r="C149" s="108"/>
    </row>
    <row r="150" spans="2:3" ht="12.75" customHeight="1" x14ac:dyDescent="0.2">
      <c r="B150" s="108"/>
      <c r="C150" s="108"/>
    </row>
    <row r="151" spans="2:3" ht="12.75" customHeight="1" x14ac:dyDescent="0.2">
      <c r="B151" s="108"/>
      <c r="C151" s="108"/>
    </row>
    <row r="152" spans="2:3" ht="12.75" customHeight="1" x14ac:dyDescent="0.2">
      <c r="B152" s="108"/>
      <c r="C152" s="108"/>
    </row>
    <row r="153" spans="2:3" ht="12.75" customHeight="1" x14ac:dyDescent="0.2">
      <c r="B153" s="108"/>
      <c r="C153" s="108"/>
    </row>
    <row r="154" spans="2:3" ht="12.75" customHeight="1" x14ac:dyDescent="0.2">
      <c r="B154" s="108"/>
      <c r="C154" s="108"/>
    </row>
    <row r="155" spans="2:3" ht="12.75" customHeight="1" x14ac:dyDescent="0.2">
      <c r="B155" s="108"/>
      <c r="C155" s="108"/>
    </row>
    <row r="156" spans="2:3" ht="12.75" customHeight="1" x14ac:dyDescent="0.2">
      <c r="B156" s="108"/>
      <c r="C156" s="108"/>
    </row>
    <row r="157" spans="2:3" ht="12.75" customHeight="1" x14ac:dyDescent="0.2">
      <c r="B157" s="108"/>
      <c r="C157" s="108"/>
    </row>
    <row r="158" spans="2:3" ht="12.75" customHeight="1" x14ac:dyDescent="0.2">
      <c r="B158" s="108"/>
      <c r="C158" s="108"/>
    </row>
    <row r="159" spans="2:3" ht="12.75" customHeight="1" x14ac:dyDescent="0.2">
      <c r="B159" s="108"/>
      <c r="C159" s="108"/>
    </row>
    <row r="160" spans="2:3" ht="12.75" customHeight="1" x14ac:dyDescent="0.2">
      <c r="B160" s="108"/>
      <c r="C160" s="108"/>
    </row>
    <row r="161" spans="2:3" ht="12.75" customHeight="1" x14ac:dyDescent="0.2">
      <c r="B161" s="108"/>
      <c r="C161" s="108"/>
    </row>
    <row r="162" spans="2:3" ht="12.75" customHeight="1" x14ac:dyDescent="0.2">
      <c r="B162" s="108"/>
      <c r="C162" s="108"/>
    </row>
    <row r="163" spans="2:3" ht="12.75" customHeight="1" x14ac:dyDescent="0.2">
      <c r="B163" s="108"/>
      <c r="C163" s="108"/>
    </row>
    <row r="164" spans="2:3" ht="12.75" customHeight="1" x14ac:dyDescent="0.2">
      <c r="B164" s="108"/>
      <c r="C164" s="108"/>
    </row>
    <row r="165" spans="2:3" ht="12.75" customHeight="1" x14ac:dyDescent="0.2">
      <c r="B165" s="108"/>
      <c r="C165" s="108"/>
    </row>
    <row r="166" spans="2:3" ht="12.75" customHeight="1" x14ac:dyDescent="0.2">
      <c r="B166" s="108"/>
      <c r="C166" s="108"/>
    </row>
    <row r="167" spans="2:3" ht="12.75" customHeight="1" x14ac:dyDescent="0.2">
      <c r="B167" s="108"/>
      <c r="C167" s="108"/>
    </row>
    <row r="168" spans="2:3" ht="12.75" customHeight="1" x14ac:dyDescent="0.2">
      <c r="B168" s="108"/>
      <c r="C168" s="108"/>
    </row>
    <row r="169" spans="2:3" ht="12.75" customHeight="1" x14ac:dyDescent="0.2">
      <c r="B169" s="108"/>
      <c r="C169" s="108"/>
    </row>
    <row r="170" spans="2:3" ht="12.75" customHeight="1" x14ac:dyDescent="0.2">
      <c r="B170" s="108"/>
      <c r="C170" s="108"/>
    </row>
    <row r="171" spans="2:3" ht="12.75" customHeight="1" x14ac:dyDescent="0.2">
      <c r="B171" s="108"/>
      <c r="C171" s="108"/>
    </row>
    <row r="172" spans="2:3" ht="12.75" customHeight="1" x14ac:dyDescent="0.2">
      <c r="B172" s="108"/>
      <c r="C172" s="108"/>
    </row>
    <row r="173" spans="2:3" ht="12.75" customHeight="1" x14ac:dyDescent="0.2">
      <c r="B173" s="108"/>
      <c r="C173" s="108"/>
    </row>
    <row r="174" spans="2:3" ht="12.75" customHeight="1" x14ac:dyDescent="0.2">
      <c r="B174" s="108"/>
      <c r="C174" s="108"/>
    </row>
    <row r="175" spans="2:3" ht="12.75" customHeight="1" x14ac:dyDescent="0.2">
      <c r="B175" s="108"/>
      <c r="C175" s="108"/>
    </row>
    <row r="176" spans="2:3" ht="12.75" customHeight="1" x14ac:dyDescent="0.2">
      <c r="B176" s="108"/>
      <c r="C176" s="108"/>
    </row>
    <row r="177" spans="2:3" ht="12.75" customHeight="1" x14ac:dyDescent="0.2">
      <c r="B177" s="108"/>
      <c r="C177" s="108"/>
    </row>
    <row r="178" spans="2:3" ht="12.75" customHeight="1" x14ac:dyDescent="0.2">
      <c r="B178" s="108"/>
      <c r="C178" s="108"/>
    </row>
    <row r="179" spans="2:3" ht="12.75" customHeight="1" x14ac:dyDescent="0.2">
      <c r="B179" s="108"/>
      <c r="C179" s="108"/>
    </row>
    <row r="180" spans="2:3" ht="12.75" customHeight="1" x14ac:dyDescent="0.2">
      <c r="B180" s="108"/>
      <c r="C180" s="108"/>
    </row>
    <row r="181" spans="2:3" ht="12.75" customHeight="1" x14ac:dyDescent="0.2">
      <c r="B181" s="108"/>
      <c r="C181" s="108"/>
    </row>
    <row r="182" spans="2:3" ht="12.75" customHeight="1" x14ac:dyDescent="0.2">
      <c r="B182" s="108"/>
      <c r="C182" s="108"/>
    </row>
    <row r="183" spans="2:3" ht="12.75" customHeight="1" x14ac:dyDescent="0.2">
      <c r="B183" s="108"/>
      <c r="C183" s="108"/>
    </row>
    <row r="184" spans="2:3" ht="12.75" customHeight="1" x14ac:dyDescent="0.2">
      <c r="B184" s="108"/>
      <c r="C184" s="108"/>
    </row>
    <row r="185" spans="2:3" ht="12.75" customHeight="1" x14ac:dyDescent="0.2">
      <c r="B185" s="108"/>
      <c r="C185" s="108"/>
    </row>
    <row r="186" spans="2:3" ht="12.75" customHeight="1" x14ac:dyDescent="0.2">
      <c r="B186" s="108"/>
      <c r="C186" s="108"/>
    </row>
    <row r="187" spans="2:3" ht="12.75" customHeight="1" x14ac:dyDescent="0.2">
      <c r="B187" s="108"/>
      <c r="C187" s="108"/>
    </row>
    <row r="188" spans="2:3" ht="12.75" customHeight="1" x14ac:dyDescent="0.2">
      <c r="B188" s="108"/>
      <c r="C188" s="108"/>
    </row>
    <row r="189" spans="2:3" ht="12.75" customHeight="1" x14ac:dyDescent="0.2">
      <c r="B189" s="108"/>
      <c r="C189" s="108"/>
    </row>
    <row r="190" spans="2:3" ht="12.75" customHeight="1" x14ac:dyDescent="0.2">
      <c r="B190" s="108"/>
      <c r="C190" s="108"/>
    </row>
    <row r="191" spans="2:3" ht="12.75" customHeight="1" x14ac:dyDescent="0.2">
      <c r="B191" s="108"/>
      <c r="C191" s="108"/>
    </row>
    <row r="192" spans="2:3" ht="12.75" customHeight="1" x14ac:dyDescent="0.2">
      <c r="B192" s="108"/>
      <c r="C192" s="108"/>
    </row>
    <row r="193" spans="2:3" ht="12.75" customHeight="1" x14ac:dyDescent="0.2">
      <c r="B193" s="108"/>
      <c r="C193" s="108"/>
    </row>
    <row r="194" spans="2:3" ht="12.75" customHeight="1" x14ac:dyDescent="0.2">
      <c r="B194" s="108"/>
      <c r="C194" s="108"/>
    </row>
    <row r="195" spans="2:3" ht="12.75" customHeight="1" x14ac:dyDescent="0.2">
      <c r="B195" s="108"/>
      <c r="C195" s="108"/>
    </row>
    <row r="196" spans="2:3" ht="12.75" customHeight="1" x14ac:dyDescent="0.2">
      <c r="B196" s="108"/>
      <c r="C196" s="108"/>
    </row>
    <row r="197" spans="2:3" ht="12.75" customHeight="1" x14ac:dyDescent="0.2">
      <c r="B197" s="108"/>
      <c r="C197" s="108"/>
    </row>
    <row r="198" spans="2:3" ht="12.75" customHeight="1" x14ac:dyDescent="0.2">
      <c r="B198" s="108"/>
      <c r="C198" s="108"/>
    </row>
    <row r="199" spans="2:3" ht="12.75" customHeight="1" x14ac:dyDescent="0.2">
      <c r="B199" s="108"/>
      <c r="C199" s="108"/>
    </row>
    <row r="200" spans="2:3" ht="12.75" customHeight="1" x14ac:dyDescent="0.2">
      <c r="B200" s="108"/>
      <c r="C200" s="108"/>
    </row>
    <row r="201" spans="2:3" ht="12.75" customHeight="1" x14ac:dyDescent="0.2">
      <c r="B201" s="108"/>
      <c r="C201" s="108"/>
    </row>
    <row r="202" spans="2:3" ht="12.75" customHeight="1" x14ac:dyDescent="0.2">
      <c r="B202" s="108"/>
      <c r="C202" s="108"/>
    </row>
    <row r="203" spans="2:3" ht="12.75" customHeight="1" x14ac:dyDescent="0.2">
      <c r="B203" s="108"/>
      <c r="C203" s="108"/>
    </row>
    <row r="204" spans="2:3" ht="12.75" customHeight="1" x14ac:dyDescent="0.2">
      <c r="B204" s="108"/>
      <c r="C204" s="108"/>
    </row>
    <row r="205" spans="2:3" ht="12.75" customHeight="1" x14ac:dyDescent="0.2">
      <c r="B205" s="108"/>
      <c r="C205" s="108"/>
    </row>
    <row r="206" spans="2:3" ht="12.75" customHeight="1" x14ac:dyDescent="0.2">
      <c r="B206" s="108"/>
      <c r="C206" s="108"/>
    </row>
    <row r="207" spans="2:3" ht="12.75" customHeight="1" x14ac:dyDescent="0.2">
      <c r="B207" s="108"/>
      <c r="C207" s="108"/>
    </row>
    <row r="208" spans="2:3" ht="12.75" customHeight="1" x14ac:dyDescent="0.2">
      <c r="B208" s="108"/>
      <c r="C208" s="108"/>
    </row>
    <row r="209" spans="2:3" ht="12.75" customHeight="1" x14ac:dyDescent="0.2">
      <c r="B209" s="108"/>
      <c r="C209" s="108"/>
    </row>
    <row r="210" spans="2:3" ht="12.75" customHeight="1" x14ac:dyDescent="0.2">
      <c r="B210" s="108"/>
      <c r="C210" s="108"/>
    </row>
    <row r="211" spans="2:3" ht="12.75" customHeight="1" x14ac:dyDescent="0.2">
      <c r="B211" s="108"/>
      <c r="C211" s="108"/>
    </row>
    <row r="212" spans="2:3" ht="12.75" customHeight="1" x14ac:dyDescent="0.2">
      <c r="B212" s="108"/>
      <c r="C212" s="108"/>
    </row>
    <row r="213" spans="2:3" ht="12.75" customHeight="1" x14ac:dyDescent="0.2">
      <c r="B213" s="108"/>
      <c r="C213" s="108"/>
    </row>
    <row r="214" spans="2:3" ht="12.75" customHeight="1" x14ac:dyDescent="0.2">
      <c r="B214" s="108"/>
      <c r="C214" s="108"/>
    </row>
    <row r="215" spans="2:3" ht="12.75" customHeight="1" x14ac:dyDescent="0.2">
      <c r="B215" s="108"/>
      <c r="C215" s="108"/>
    </row>
    <row r="216" spans="2:3" ht="12.75" customHeight="1" x14ac:dyDescent="0.2">
      <c r="B216" s="108"/>
      <c r="C216" s="108"/>
    </row>
    <row r="217" spans="2:3" ht="12.75" customHeight="1" x14ac:dyDescent="0.2">
      <c r="B217" s="108"/>
      <c r="C217" s="108"/>
    </row>
    <row r="218" spans="2:3" ht="12.75" customHeight="1" x14ac:dyDescent="0.2">
      <c r="B218" s="108"/>
      <c r="C218" s="108"/>
    </row>
    <row r="219" spans="2:3" ht="12.75" customHeight="1" x14ac:dyDescent="0.2">
      <c r="B219" s="108"/>
      <c r="C219" s="108"/>
    </row>
    <row r="220" spans="2:3" ht="12.75" customHeight="1" x14ac:dyDescent="0.2">
      <c r="B220" s="108"/>
      <c r="C220" s="108"/>
    </row>
    <row r="221" spans="2:3" ht="12.75" customHeight="1" x14ac:dyDescent="0.2">
      <c r="B221" s="108"/>
      <c r="C221" s="108"/>
    </row>
    <row r="222" spans="2:3" ht="12.75" customHeight="1" x14ac:dyDescent="0.2">
      <c r="B222" s="108"/>
      <c r="C222" s="108"/>
    </row>
    <row r="223" spans="2:3" ht="12.75" customHeight="1" x14ac:dyDescent="0.2">
      <c r="B223" s="108"/>
      <c r="C223" s="108"/>
    </row>
    <row r="224" spans="2:3" ht="12.75" customHeight="1" x14ac:dyDescent="0.2">
      <c r="B224" s="108"/>
      <c r="C224" s="108"/>
    </row>
    <row r="225" spans="2:3" ht="12.75" customHeight="1" x14ac:dyDescent="0.2">
      <c r="B225" s="108"/>
      <c r="C225" s="108"/>
    </row>
    <row r="226" spans="2:3" ht="12.75" customHeight="1" x14ac:dyDescent="0.2">
      <c r="B226" s="108"/>
      <c r="C226" s="108"/>
    </row>
    <row r="227" spans="2:3" ht="12.75" customHeight="1" x14ac:dyDescent="0.2">
      <c r="B227" s="108"/>
      <c r="C227" s="108"/>
    </row>
    <row r="228" spans="2:3" ht="12.75" customHeight="1" x14ac:dyDescent="0.2">
      <c r="B228" s="108"/>
      <c r="C228" s="108"/>
    </row>
    <row r="229" spans="2:3" ht="12.75" customHeight="1" x14ac:dyDescent="0.2">
      <c r="B229" s="108"/>
      <c r="C229" s="108"/>
    </row>
    <row r="230" spans="2:3" ht="12.75" customHeight="1" x14ac:dyDescent="0.2">
      <c r="B230" s="108"/>
      <c r="C230" s="108"/>
    </row>
    <row r="231" spans="2:3" ht="12.75" customHeight="1" x14ac:dyDescent="0.2">
      <c r="B231" s="108"/>
      <c r="C231" s="108"/>
    </row>
    <row r="232" spans="2:3" ht="12.75" customHeight="1" x14ac:dyDescent="0.2">
      <c r="B232" s="108"/>
      <c r="C232" s="108"/>
    </row>
    <row r="233" spans="2:3" ht="12.75" customHeight="1" x14ac:dyDescent="0.2">
      <c r="B233" s="108"/>
      <c r="C233" s="108"/>
    </row>
    <row r="234" spans="2:3" ht="12.75" customHeight="1" x14ac:dyDescent="0.2">
      <c r="B234" s="108"/>
      <c r="C234" s="108"/>
    </row>
    <row r="235" spans="2:3" ht="12.75" customHeight="1" x14ac:dyDescent="0.2">
      <c r="B235" s="108"/>
      <c r="C235" s="108"/>
    </row>
    <row r="236" spans="2:3" ht="12.75" customHeight="1" x14ac:dyDescent="0.2">
      <c r="B236" s="108"/>
      <c r="C236" s="108"/>
    </row>
    <row r="237" spans="2:3" ht="12.75" customHeight="1" x14ac:dyDescent="0.2">
      <c r="B237" s="108"/>
      <c r="C237" s="108"/>
    </row>
    <row r="238" spans="2:3" ht="12.75" customHeight="1" x14ac:dyDescent="0.2">
      <c r="B238" s="108"/>
      <c r="C238" s="108"/>
    </row>
    <row r="239" spans="2:3" ht="12.75" customHeight="1" x14ac:dyDescent="0.2">
      <c r="B239" s="108"/>
      <c r="C239" s="108"/>
    </row>
    <row r="240" spans="2:3" ht="12.75" customHeight="1" x14ac:dyDescent="0.2">
      <c r="B240" s="108"/>
      <c r="C240" s="108"/>
    </row>
    <row r="241" spans="2:3" ht="12.75" customHeight="1" x14ac:dyDescent="0.2">
      <c r="B241" s="108"/>
      <c r="C241" s="108"/>
    </row>
    <row r="242" spans="2:3" ht="12.75" customHeight="1" x14ac:dyDescent="0.2">
      <c r="B242" s="108"/>
      <c r="C242" s="108"/>
    </row>
    <row r="243" spans="2:3" ht="12.75" customHeight="1" x14ac:dyDescent="0.2">
      <c r="B243" s="108"/>
      <c r="C243" s="108"/>
    </row>
    <row r="244" spans="2:3" ht="12.75" customHeight="1" x14ac:dyDescent="0.2">
      <c r="B244" s="108"/>
      <c r="C244" s="108"/>
    </row>
    <row r="245" spans="2:3" ht="12.75" customHeight="1" x14ac:dyDescent="0.2">
      <c r="B245" s="108"/>
      <c r="C245" s="108"/>
    </row>
    <row r="246" spans="2:3" ht="12.75" customHeight="1" x14ac:dyDescent="0.2">
      <c r="B246" s="108"/>
      <c r="C246" s="108"/>
    </row>
    <row r="247" spans="2:3" ht="12.75" customHeight="1" x14ac:dyDescent="0.2">
      <c r="B247" s="108"/>
      <c r="C247" s="108"/>
    </row>
    <row r="248" spans="2:3" ht="12.75" customHeight="1" x14ac:dyDescent="0.2">
      <c r="B248" s="108"/>
      <c r="C248" s="108"/>
    </row>
    <row r="249" spans="2:3" ht="12.75" customHeight="1" x14ac:dyDescent="0.2">
      <c r="B249" s="108"/>
      <c r="C249" s="108"/>
    </row>
    <row r="250" spans="2:3" ht="12.75" customHeight="1" x14ac:dyDescent="0.2">
      <c r="B250" s="108"/>
      <c r="C250" s="108"/>
    </row>
    <row r="251" spans="2:3" ht="12.75" customHeight="1" x14ac:dyDescent="0.2">
      <c r="B251" s="108"/>
      <c r="C251" s="108"/>
    </row>
    <row r="252" spans="2:3" ht="12.75" customHeight="1" x14ac:dyDescent="0.2">
      <c r="B252" s="108"/>
      <c r="C252" s="108"/>
    </row>
    <row r="253" spans="2:3" ht="12.75" customHeight="1" x14ac:dyDescent="0.2">
      <c r="B253" s="108"/>
      <c r="C253" s="108"/>
    </row>
    <row r="254" spans="2:3" ht="12.75" customHeight="1" x14ac:dyDescent="0.2">
      <c r="B254" s="108"/>
      <c r="C254" s="108"/>
    </row>
    <row r="255" spans="2:3" ht="12.75" customHeight="1" x14ac:dyDescent="0.2">
      <c r="B255" s="108"/>
      <c r="C255" s="108"/>
    </row>
    <row r="256" spans="2:3" ht="12.75" customHeight="1" x14ac:dyDescent="0.2">
      <c r="B256" s="108"/>
      <c r="C256" s="108"/>
    </row>
    <row r="257" spans="2:3" ht="12.75" customHeight="1" x14ac:dyDescent="0.2">
      <c r="B257" s="108"/>
      <c r="C257" s="108"/>
    </row>
    <row r="258" spans="2:3" ht="12.75" customHeight="1" x14ac:dyDescent="0.2">
      <c r="B258" s="108"/>
      <c r="C258" s="108"/>
    </row>
    <row r="259" spans="2:3" ht="12.75" customHeight="1" x14ac:dyDescent="0.2">
      <c r="B259" s="108"/>
      <c r="C259" s="108"/>
    </row>
    <row r="260" spans="2:3" ht="12.75" customHeight="1" x14ac:dyDescent="0.2">
      <c r="B260" s="108"/>
      <c r="C260" s="108"/>
    </row>
    <row r="261" spans="2:3" ht="12.75" customHeight="1" x14ac:dyDescent="0.2">
      <c r="B261" s="108"/>
      <c r="C261" s="108"/>
    </row>
    <row r="262" spans="2:3" ht="12.75" customHeight="1" x14ac:dyDescent="0.2">
      <c r="B262" s="108"/>
      <c r="C262" s="108"/>
    </row>
    <row r="263" spans="2:3" ht="12.75" customHeight="1" x14ac:dyDescent="0.2">
      <c r="B263" s="108"/>
      <c r="C263" s="108"/>
    </row>
    <row r="264" spans="2:3" ht="12.75" customHeight="1" x14ac:dyDescent="0.2">
      <c r="B264" s="108"/>
      <c r="C264" s="108"/>
    </row>
    <row r="265" spans="2:3" ht="12.75" customHeight="1" x14ac:dyDescent="0.2">
      <c r="B265" s="108"/>
      <c r="C265" s="108"/>
    </row>
    <row r="266" spans="2:3" ht="12.75" customHeight="1" x14ac:dyDescent="0.2">
      <c r="B266" s="108"/>
      <c r="C266" s="108"/>
    </row>
    <row r="267" spans="2:3" ht="12.75" customHeight="1" x14ac:dyDescent="0.2">
      <c r="B267" s="108"/>
      <c r="C267" s="108"/>
    </row>
    <row r="268" spans="2:3" ht="12.75" customHeight="1" x14ac:dyDescent="0.2">
      <c r="B268" s="108"/>
      <c r="C268" s="108"/>
    </row>
    <row r="269" spans="2:3" ht="12.75" customHeight="1" x14ac:dyDescent="0.2">
      <c r="B269" s="108"/>
      <c r="C269" s="108"/>
    </row>
    <row r="270" spans="2:3" ht="12.75" customHeight="1" x14ac:dyDescent="0.2">
      <c r="B270" s="108"/>
      <c r="C270" s="108"/>
    </row>
    <row r="271" spans="2:3" ht="12.75" customHeight="1" x14ac:dyDescent="0.2">
      <c r="B271" s="108"/>
      <c r="C271" s="108"/>
    </row>
    <row r="272" spans="2:3" ht="12.75" customHeight="1" x14ac:dyDescent="0.2">
      <c r="B272" s="108"/>
      <c r="C272" s="108"/>
    </row>
    <row r="273" spans="2:3" ht="12.75" customHeight="1" x14ac:dyDescent="0.2">
      <c r="B273" s="108"/>
      <c r="C273" s="108"/>
    </row>
    <row r="274" spans="2:3" ht="12.75" customHeight="1" x14ac:dyDescent="0.2">
      <c r="B274" s="108"/>
      <c r="C274" s="108"/>
    </row>
    <row r="275" spans="2:3" ht="12.75" customHeight="1" x14ac:dyDescent="0.2">
      <c r="B275" s="108"/>
      <c r="C275" s="108"/>
    </row>
    <row r="276" spans="2:3" ht="12.75" customHeight="1" x14ac:dyDescent="0.2">
      <c r="B276" s="108"/>
      <c r="C276" s="108"/>
    </row>
    <row r="277" spans="2:3" ht="12.75" customHeight="1" x14ac:dyDescent="0.2">
      <c r="B277" s="108"/>
      <c r="C277" s="108"/>
    </row>
    <row r="278" spans="2:3" ht="12.75" customHeight="1" x14ac:dyDescent="0.2">
      <c r="B278" s="108"/>
      <c r="C278" s="108"/>
    </row>
    <row r="279" spans="2:3" ht="12.75" customHeight="1" x14ac:dyDescent="0.2">
      <c r="B279" s="108"/>
      <c r="C279" s="108"/>
    </row>
    <row r="280" spans="2:3" ht="12.75" customHeight="1" x14ac:dyDescent="0.2">
      <c r="B280" s="108"/>
      <c r="C280" s="108"/>
    </row>
    <row r="281" spans="2:3" ht="12.75" customHeight="1" x14ac:dyDescent="0.2">
      <c r="B281" s="108"/>
      <c r="C281" s="108"/>
    </row>
    <row r="282" spans="2:3" ht="12.75" customHeight="1" x14ac:dyDescent="0.2">
      <c r="B282" s="108"/>
      <c r="C282" s="108"/>
    </row>
    <row r="283" spans="2:3" ht="12.75" customHeight="1" x14ac:dyDescent="0.2">
      <c r="B283" s="108"/>
      <c r="C283" s="108"/>
    </row>
    <row r="284" spans="2:3" ht="12.75" customHeight="1" x14ac:dyDescent="0.2">
      <c r="B284" s="108"/>
      <c r="C284" s="108"/>
    </row>
    <row r="285" spans="2:3" ht="12.75" customHeight="1" x14ac:dyDescent="0.2">
      <c r="B285" s="108"/>
      <c r="C285" s="108"/>
    </row>
    <row r="286" spans="2:3" ht="12.75" customHeight="1" x14ac:dyDescent="0.2">
      <c r="B286" s="108"/>
      <c r="C286" s="108"/>
    </row>
    <row r="287" spans="2:3" ht="12.75" customHeight="1" x14ac:dyDescent="0.2">
      <c r="B287" s="108"/>
      <c r="C287" s="108"/>
    </row>
    <row r="288" spans="2:3" ht="12.75" customHeight="1" x14ac:dyDescent="0.2">
      <c r="B288" s="108"/>
      <c r="C288" s="108"/>
    </row>
    <row r="289" spans="2:3" ht="12.75" customHeight="1" x14ac:dyDescent="0.2">
      <c r="B289" s="108"/>
      <c r="C289" s="108"/>
    </row>
    <row r="290" spans="2:3" ht="12.75" customHeight="1" x14ac:dyDescent="0.2">
      <c r="B290" s="108"/>
      <c r="C290" s="108"/>
    </row>
    <row r="291" spans="2:3" ht="12.75" customHeight="1" x14ac:dyDescent="0.2">
      <c r="B291" s="108"/>
      <c r="C291" s="108"/>
    </row>
    <row r="292" spans="2:3" ht="12.75" customHeight="1" x14ac:dyDescent="0.2">
      <c r="B292" s="108"/>
      <c r="C292" s="108"/>
    </row>
    <row r="293" spans="2:3" ht="12.75" customHeight="1" x14ac:dyDescent="0.2">
      <c r="B293" s="108"/>
      <c r="C293" s="108"/>
    </row>
    <row r="294" spans="2:3" ht="12.75" customHeight="1" x14ac:dyDescent="0.2">
      <c r="B294" s="108"/>
      <c r="C294" s="108"/>
    </row>
    <row r="295" spans="2:3" ht="12.75" customHeight="1" x14ac:dyDescent="0.2">
      <c r="B295" s="108"/>
      <c r="C295" s="108"/>
    </row>
    <row r="296" spans="2:3" ht="12.75" customHeight="1" x14ac:dyDescent="0.2">
      <c r="B296" s="108"/>
      <c r="C296" s="108"/>
    </row>
    <row r="297" spans="2:3" ht="12.75" customHeight="1" x14ac:dyDescent="0.2">
      <c r="B297" s="108"/>
      <c r="C297" s="108"/>
    </row>
    <row r="298" spans="2:3" ht="12.75" customHeight="1" x14ac:dyDescent="0.2">
      <c r="B298" s="108"/>
      <c r="C298" s="108"/>
    </row>
    <row r="299" spans="2:3" ht="12.75" customHeight="1" x14ac:dyDescent="0.2">
      <c r="B299" s="108"/>
      <c r="C299" s="108"/>
    </row>
    <row r="300" spans="2:3" ht="12.75" customHeight="1" x14ac:dyDescent="0.2">
      <c r="B300" s="108"/>
      <c r="C300" s="108"/>
    </row>
    <row r="301" spans="2:3" ht="12.75" customHeight="1" x14ac:dyDescent="0.2">
      <c r="B301" s="108"/>
      <c r="C301" s="108"/>
    </row>
    <row r="302" spans="2:3" ht="12.75" customHeight="1" x14ac:dyDescent="0.2">
      <c r="B302" s="108"/>
      <c r="C302" s="108"/>
    </row>
    <row r="303" spans="2:3" ht="12.75" customHeight="1" x14ac:dyDescent="0.2">
      <c r="B303" s="108"/>
      <c r="C303" s="108"/>
    </row>
    <row r="304" spans="2:3" ht="12.75" customHeight="1" x14ac:dyDescent="0.2">
      <c r="B304" s="108"/>
      <c r="C304" s="108"/>
    </row>
    <row r="305" spans="2:3" ht="12.75" customHeight="1" x14ac:dyDescent="0.2">
      <c r="B305" s="108"/>
      <c r="C305" s="108"/>
    </row>
    <row r="306" spans="2:3" ht="12.75" customHeight="1" x14ac:dyDescent="0.2">
      <c r="B306" s="108"/>
      <c r="C306" s="108"/>
    </row>
    <row r="307" spans="2:3" ht="12.75" customHeight="1" x14ac:dyDescent="0.2">
      <c r="B307" s="108"/>
      <c r="C307" s="108"/>
    </row>
    <row r="308" spans="2:3" ht="12.75" customHeight="1" x14ac:dyDescent="0.2">
      <c r="B308" s="108"/>
      <c r="C308" s="108"/>
    </row>
    <row r="309" spans="2:3" ht="12.75" customHeight="1" x14ac:dyDescent="0.2">
      <c r="B309" s="108"/>
      <c r="C309" s="108"/>
    </row>
    <row r="310" spans="2:3" ht="12.75" customHeight="1" x14ac:dyDescent="0.2">
      <c r="B310" s="108"/>
      <c r="C310" s="108"/>
    </row>
    <row r="311" spans="2:3" ht="12.75" customHeight="1" x14ac:dyDescent="0.2">
      <c r="B311" s="108"/>
      <c r="C311" s="108"/>
    </row>
    <row r="312" spans="2:3" ht="12.75" customHeight="1" x14ac:dyDescent="0.2">
      <c r="B312" s="108"/>
      <c r="C312" s="108"/>
    </row>
    <row r="313" spans="2:3" ht="12.75" customHeight="1" x14ac:dyDescent="0.2">
      <c r="B313" s="108"/>
      <c r="C313" s="108"/>
    </row>
    <row r="314" spans="2:3" ht="12.75" customHeight="1" x14ac:dyDescent="0.2">
      <c r="B314" s="108"/>
      <c r="C314" s="108"/>
    </row>
    <row r="315" spans="2:3" ht="12.75" customHeight="1" x14ac:dyDescent="0.2">
      <c r="B315" s="108"/>
      <c r="C315" s="108"/>
    </row>
    <row r="316" spans="2:3" ht="12.75" customHeight="1" x14ac:dyDescent="0.2">
      <c r="B316" s="108"/>
      <c r="C316" s="108"/>
    </row>
    <row r="317" spans="2:3" ht="12.75" customHeight="1" x14ac:dyDescent="0.2">
      <c r="B317" s="108"/>
      <c r="C317" s="108"/>
    </row>
    <row r="318" spans="2:3" ht="12.75" customHeight="1" x14ac:dyDescent="0.2">
      <c r="B318" s="108"/>
      <c r="C318" s="108"/>
    </row>
    <row r="319" spans="2:3" ht="12.75" customHeight="1" x14ac:dyDescent="0.2">
      <c r="B319" s="108"/>
      <c r="C319" s="108"/>
    </row>
    <row r="320" spans="2:3" ht="12.75" customHeight="1" x14ac:dyDescent="0.2">
      <c r="B320" s="108"/>
      <c r="C320" s="108"/>
    </row>
    <row r="321" spans="2:3" ht="12.75" customHeight="1" x14ac:dyDescent="0.2">
      <c r="B321" s="108"/>
      <c r="C321" s="108"/>
    </row>
    <row r="322" spans="2:3" ht="12.75" customHeight="1" x14ac:dyDescent="0.2">
      <c r="B322" s="108"/>
      <c r="C322" s="108"/>
    </row>
    <row r="323" spans="2:3" ht="12.75" customHeight="1" x14ac:dyDescent="0.2">
      <c r="B323" s="108"/>
      <c r="C323" s="108"/>
    </row>
    <row r="324" spans="2:3" ht="12.75" customHeight="1" x14ac:dyDescent="0.2">
      <c r="B324" s="108"/>
      <c r="C324" s="108"/>
    </row>
    <row r="325" spans="2:3" ht="12.75" customHeight="1" x14ac:dyDescent="0.2">
      <c r="B325" s="108"/>
      <c r="C325" s="108"/>
    </row>
    <row r="326" spans="2:3" ht="12.75" customHeight="1" x14ac:dyDescent="0.2">
      <c r="B326" s="108"/>
      <c r="C326" s="108"/>
    </row>
    <row r="327" spans="2:3" ht="12.75" customHeight="1" x14ac:dyDescent="0.2">
      <c r="B327" s="108"/>
      <c r="C327" s="108"/>
    </row>
    <row r="328" spans="2:3" ht="12.75" customHeight="1" x14ac:dyDescent="0.2">
      <c r="B328" s="108"/>
      <c r="C328" s="108"/>
    </row>
    <row r="329" spans="2:3" ht="12.75" customHeight="1" x14ac:dyDescent="0.2">
      <c r="B329" s="108"/>
      <c r="C329" s="108"/>
    </row>
    <row r="330" spans="2:3" ht="12.75" customHeight="1" x14ac:dyDescent="0.2">
      <c r="B330" s="108"/>
      <c r="C330" s="108"/>
    </row>
    <row r="331" spans="2:3" ht="12.75" customHeight="1" x14ac:dyDescent="0.2">
      <c r="B331" s="108"/>
      <c r="C331" s="108"/>
    </row>
    <row r="332" spans="2:3" ht="12.75" customHeight="1" x14ac:dyDescent="0.2">
      <c r="B332" s="108"/>
      <c r="C332" s="108"/>
    </row>
    <row r="333" spans="2:3" ht="12.75" customHeight="1" x14ac:dyDescent="0.2">
      <c r="B333" s="108"/>
      <c r="C333" s="108"/>
    </row>
    <row r="334" spans="2:3" ht="12.75" customHeight="1" x14ac:dyDescent="0.2">
      <c r="B334" s="108"/>
      <c r="C334" s="108"/>
    </row>
    <row r="335" spans="2:3" ht="12.75" customHeight="1" x14ac:dyDescent="0.2">
      <c r="B335" s="108"/>
      <c r="C335" s="108"/>
    </row>
    <row r="336" spans="2:3" ht="12.75" customHeight="1" x14ac:dyDescent="0.2">
      <c r="B336" s="108"/>
      <c r="C336" s="108"/>
    </row>
    <row r="337" spans="2:3" ht="12.75" customHeight="1" x14ac:dyDescent="0.2">
      <c r="B337" s="108"/>
      <c r="C337" s="108"/>
    </row>
    <row r="338" spans="2:3" ht="12.75" customHeight="1" x14ac:dyDescent="0.2">
      <c r="B338" s="108"/>
      <c r="C338" s="108"/>
    </row>
    <row r="339" spans="2:3" ht="12.75" customHeight="1" x14ac:dyDescent="0.2">
      <c r="B339" s="108"/>
      <c r="C339" s="108"/>
    </row>
    <row r="340" spans="2:3" ht="12.75" customHeight="1" x14ac:dyDescent="0.2">
      <c r="B340" s="108"/>
      <c r="C340" s="108"/>
    </row>
    <row r="341" spans="2:3" ht="12.75" customHeight="1" x14ac:dyDescent="0.2">
      <c r="B341" s="108"/>
      <c r="C341" s="108"/>
    </row>
    <row r="342" spans="2:3" ht="12.75" customHeight="1" x14ac:dyDescent="0.2">
      <c r="B342" s="108"/>
      <c r="C342" s="108"/>
    </row>
    <row r="343" spans="2:3" ht="12.75" customHeight="1" x14ac:dyDescent="0.2">
      <c r="B343" s="108"/>
      <c r="C343" s="108"/>
    </row>
    <row r="344" spans="2:3" ht="12.75" customHeight="1" x14ac:dyDescent="0.2">
      <c r="B344" s="108"/>
      <c r="C344" s="108"/>
    </row>
    <row r="345" spans="2:3" ht="12.75" customHeight="1" x14ac:dyDescent="0.2">
      <c r="B345" s="108"/>
      <c r="C345" s="108"/>
    </row>
    <row r="346" spans="2:3" ht="12.75" customHeight="1" x14ac:dyDescent="0.2">
      <c r="B346" s="108"/>
      <c r="C346" s="108"/>
    </row>
    <row r="347" spans="2:3" ht="12.75" customHeight="1" x14ac:dyDescent="0.2">
      <c r="B347" s="108"/>
      <c r="C347" s="108"/>
    </row>
    <row r="348" spans="2:3" ht="12.75" customHeight="1" x14ac:dyDescent="0.2">
      <c r="B348" s="108"/>
      <c r="C348" s="108"/>
    </row>
    <row r="349" spans="2:3" ht="12.75" customHeight="1" x14ac:dyDescent="0.2">
      <c r="B349" s="108"/>
      <c r="C349" s="108"/>
    </row>
    <row r="350" spans="2:3" ht="12.75" customHeight="1" x14ac:dyDescent="0.2">
      <c r="B350" s="108"/>
      <c r="C350" s="108"/>
    </row>
    <row r="351" spans="2:3" ht="12.75" customHeight="1" x14ac:dyDescent="0.2">
      <c r="B351" s="108"/>
      <c r="C351" s="108"/>
    </row>
    <row r="352" spans="2:3" ht="12.75" customHeight="1" x14ac:dyDescent="0.2">
      <c r="B352" s="108"/>
      <c r="C352" s="108"/>
    </row>
    <row r="353" spans="2:3" ht="12.75" customHeight="1" x14ac:dyDescent="0.2">
      <c r="B353" s="108"/>
      <c r="C353" s="108"/>
    </row>
    <row r="354" spans="2:3" ht="12.75" customHeight="1" x14ac:dyDescent="0.2">
      <c r="B354" s="108"/>
      <c r="C354" s="108"/>
    </row>
    <row r="355" spans="2:3" ht="12.75" customHeight="1" x14ac:dyDescent="0.2">
      <c r="B355" s="108"/>
      <c r="C355" s="108"/>
    </row>
    <row r="356" spans="2:3" ht="12.75" customHeight="1" x14ac:dyDescent="0.2">
      <c r="B356" s="108"/>
      <c r="C356" s="108"/>
    </row>
    <row r="357" spans="2:3" ht="12.75" customHeight="1" x14ac:dyDescent="0.2">
      <c r="B357" s="108"/>
      <c r="C357" s="108"/>
    </row>
    <row r="358" spans="2:3" ht="12.75" customHeight="1" x14ac:dyDescent="0.2">
      <c r="B358" s="108"/>
      <c r="C358" s="108"/>
    </row>
    <row r="359" spans="2:3" ht="12.75" customHeight="1" x14ac:dyDescent="0.2">
      <c r="B359" s="108"/>
      <c r="C359" s="108"/>
    </row>
    <row r="360" spans="2:3" ht="12.75" customHeight="1" x14ac:dyDescent="0.2">
      <c r="B360" s="108"/>
      <c r="C360" s="108"/>
    </row>
    <row r="361" spans="2:3" ht="12.75" customHeight="1" x14ac:dyDescent="0.2">
      <c r="B361" s="108"/>
      <c r="C361" s="108"/>
    </row>
    <row r="362" spans="2:3" ht="12.75" customHeight="1" x14ac:dyDescent="0.2">
      <c r="B362" s="108"/>
      <c r="C362" s="108"/>
    </row>
    <row r="363" spans="2:3" ht="12.75" customHeight="1" x14ac:dyDescent="0.2">
      <c r="B363" s="108"/>
      <c r="C363" s="108"/>
    </row>
    <row r="364" spans="2:3" ht="12.75" customHeight="1" x14ac:dyDescent="0.2">
      <c r="B364" s="108"/>
      <c r="C364" s="108"/>
    </row>
    <row r="365" spans="2:3" ht="12.75" customHeight="1" x14ac:dyDescent="0.2">
      <c r="B365" s="108"/>
      <c r="C365" s="108"/>
    </row>
    <row r="366" spans="2:3" ht="12.75" customHeight="1" x14ac:dyDescent="0.2">
      <c r="B366" s="108"/>
      <c r="C366" s="108"/>
    </row>
    <row r="367" spans="2:3" ht="12.75" customHeight="1" x14ac:dyDescent="0.2">
      <c r="B367" s="108"/>
      <c r="C367" s="108"/>
    </row>
    <row r="368" spans="2:3" ht="12.75" customHeight="1" x14ac:dyDescent="0.2">
      <c r="B368" s="108"/>
      <c r="C368" s="108"/>
    </row>
    <row r="369" spans="2:3" ht="12.75" customHeight="1" x14ac:dyDescent="0.2">
      <c r="B369" s="108"/>
      <c r="C369" s="108"/>
    </row>
    <row r="370" spans="2:3" ht="12.75" customHeight="1" x14ac:dyDescent="0.2">
      <c r="B370" s="108"/>
      <c r="C370" s="108"/>
    </row>
    <row r="371" spans="2:3" ht="12.75" customHeight="1" x14ac:dyDescent="0.2">
      <c r="B371" s="108"/>
      <c r="C371" s="108"/>
    </row>
    <row r="372" spans="2:3" ht="12.75" customHeight="1" x14ac:dyDescent="0.2">
      <c r="B372" s="108"/>
      <c r="C372" s="108"/>
    </row>
    <row r="373" spans="2:3" ht="12.75" customHeight="1" x14ac:dyDescent="0.2">
      <c r="B373" s="108"/>
      <c r="C373" s="108"/>
    </row>
    <row r="374" spans="2:3" ht="12.75" customHeight="1" x14ac:dyDescent="0.2">
      <c r="B374" s="108"/>
      <c r="C374" s="108"/>
    </row>
    <row r="375" spans="2:3" ht="12.75" customHeight="1" x14ac:dyDescent="0.2">
      <c r="B375" s="108"/>
      <c r="C375" s="108"/>
    </row>
    <row r="376" spans="2:3" ht="12.75" customHeight="1" x14ac:dyDescent="0.2">
      <c r="B376" s="108"/>
      <c r="C376" s="108"/>
    </row>
    <row r="377" spans="2:3" ht="12.75" customHeight="1" x14ac:dyDescent="0.2">
      <c r="B377" s="108"/>
      <c r="C377" s="108"/>
    </row>
    <row r="378" spans="2:3" ht="12.75" customHeight="1" x14ac:dyDescent="0.2">
      <c r="B378" s="108"/>
      <c r="C378" s="108"/>
    </row>
    <row r="379" spans="2:3" ht="12.75" customHeight="1" x14ac:dyDescent="0.2">
      <c r="B379" s="108"/>
      <c r="C379" s="108"/>
    </row>
    <row r="380" spans="2:3" ht="12.75" customHeight="1" x14ac:dyDescent="0.2">
      <c r="B380" s="108"/>
      <c r="C380" s="108"/>
    </row>
    <row r="381" spans="2:3" ht="12.75" customHeight="1" x14ac:dyDescent="0.2">
      <c r="B381" s="108"/>
      <c r="C381" s="108"/>
    </row>
    <row r="382" spans="2:3" ht="12.75" customHeight="1" x14ac:dyDescent="0.2">
      <c r="B382" s="108"/>
      <c r="C382" s="108"/>
    </row>
    <row r="383" spans="2:3" ht="12.75" customHeight="1" x14ac:dyDescent="0.2">
      <c r="B383" s="108"/>
      <c r="C383" s="108"/>
    </row>
    <row r="384" spans="2:3" ht="12.75" customHeight="1" x14ac:dyDescent="0.2">
      <c r="B384" s="108"/>
      <c r="C384" s="108"/>
    </row>
    <row r="385" spans="2:3" ht="12.75" customHeight="1" x14ac:dyDescent="0.2">
      <c r="B385" s="108"/>
      <c r="C385" s="108"/>
    </row>
    <row r="386" spans="2:3" ht="12.75" customHeight="1" x14ac:dyDescent="0.2">
      <c r="B386" s="108"/>
      <c r="C386" s="108"/>
    </row>
    <row r="387" spans="2:3" ht="12.75" customHeight="1" x14ac:dyDescent="0.2">
      <c r="B387" s="108"/>
      <c r="C387" s="108"/>
    </row>
    <row r="388" spans="2:3" ht="12.75" customHeight="1" x14ac:dyDescent="0.2">
      <c r="B388" s="108"/>
      <c r="C388" s="108"/>
    </row>
    <row r="389" spans="2:3" ht="12.75" customHeight="1" x14ac:dyDescent="0.2">
      <c r="B389" s="108"/>
      <c r="C389" s="108"/>
    </row>
    <row r="390" spans="2:3" ht="12.75" customHeight="1" x14ac:dyDescent="0.2">
      <c r="B390" s="108"/>
      <c r="C390" s="108"/>
    </row>
    <row r="391" spans="2:3" ht="12.75" customHeight="1" x14ac:dyDescent="0.2">
      <c r="B391" s="108"/>
      <c r="C391" s="108"/>
    </row>
    <row r="392" spans="2:3" ht="12.75" customHeight="1" x14ac:dyDescent="0.2">
      <c r="B392" s="108"/>
      <c r="C392" s="108"/>
    </row>
    <row r="393" spans="2:3" ht="12.75" customHeight="1" x14ac:dyDescent="0.2">
      <c r="B393" s="108"/>
      <c r="C393" s="108"/>
    </row>
    <row r="394" spans="2:3" ht="12.75" customHeight="1" x14ac:dyDescent="0.2">
      <c r="B394" s="108"/>
      <c r="C394" s="108"/>
    </row>
    <row r="395" spans="2:3" ht="12.75" customHeight="1" x14ac:dyDescent="0.2">
      <c r="B395" s="108"/>
      <c r="C395" s="108"/>
    </row>
    <row r="396" spans="2:3" ht="12.75" customHeight="1" x14ac:dyDescent="0.2">
      <c r="B396" s="108"/>
      <c r="C396" s="108"/>
    </row>
    <row r="397" spans="2:3" ht="12.75" customHeight="1" x14ac:dyDescent="0.2">
      <c r="B397" s="108"/>
      <c r="C397" s="108"/>
    </row>
    <row r="398" spans="2:3" ht="12.75" customHeight="1" x14ac:dyDescent="0.2">
      <c r="B398" s="108"/>
      <c r="C398" s="108"/>
    </row>
    <row r="399" spans="2:3" ht="12.75" customHeight="1" x14ac:dyDescent="0.2">
      <c r="B399" s="108"/>
      <c r="C399" s="108"/>
    </row>
    <row r="400" spans="2:3" ht="12.75" customHeight="1" x14ac:dyDescent="0.2">
      <c r="B400" s="108"/>
      <c r="C400" s="108"/>
    </row>
    <row r="401" spans="2:3" ht="12.75" customHeight="1" x14ac:dyDescent="0.2">
      <c r="B401" s="108"/>
      <c r="C401" s="108"/>
    </row>
    <row r="402" spans="2:3" ht="12.75" customHeight="1" x14ac:dyDescent="0.2">
      <c r="B402" s="108"/>
      <c r="C402" s="108"/>
    </row>
    <row r="403" spans="2:3" ht="12.75" customHeight="1" x14ac:dyDescent="0.2">
      <c r="B403" s="108"/>
      <c r="C403" s="108"/>
    </row>
    <row r="404" spans="2:3" ht="12.75" customHeight="1" x14ac:dyDescent="0.2">
      <c r="B404" s="108"/>
      <c r="C404" s="108"/>
    </row>
    <row r="405" spans="2:3" ht="12.75" customHeight="1" x14ac:dyDescent="0.2">
      <c r="B405" s="108"/>
      <c r="C405" s="108"/>
    </row>
    <row r="406" spans="2:3" ht="12.75" customHeight="1" x14ac:dyDescent="0.2">
      <c r="B406" s="108"/>
      <c r="C406" s="108"/>
    </row>
    <row r="407" spans="2:3" ht="12.75" customHeight="1" x14ac:dyDescent="0.2">
      <c r="B407" s="108"/>
      <c r="C407" s="108"/>
    </row>
    <row r="408" spans="2:3" ht="12.75" customHeight="1" x14ac:dyDescent="0.2">
      <c r="B408" s="108"/>
      <c r="C408" s="108"/>
    </row>
    <row r="409" spans="2:3" ht="12.75" customHeight="1" x14ac:dyDescent="0.2">
      <c r="B409" s="108"/>
      <c r="C409" s="108"/>
    </row>
    <row r="410" spans="2:3" ht="12.75" customHeight="1" x14ac:dyDescent="0.2">
      <c r="B410" s="108"/>
      <c r="C410" s="108"/>
    </row>
    <row r="411" spans="2:3" ht="12.75" customHeight="1" x14ac:dyDescent="0.2">
      <c r="B411" s="108"/>
      <c r="C411" s="108"/>
    </row>
    <row r="412" spans="2:3" ht="12.75" customHeight="1" x14ac:dyDescent="0.2">
      <c r="B412" s="108"/>
      <c r="C412" s="108"/>
    </row>
    <row r="413" spans="2:3" ht="12.75" customHeight="1" x14ac:dyDescent="0.2">
      <c r="B413" s="108"/>
      <c r="C413" s="108"/>
    </row>
    <row r="414" spans="2:3" ht="12.75" customHeight="1" x14ac:dyDescent="0.2">
      <c r="B414" s="108"/>
      <c r="C414" s="108"/>
    </row>
    <row r="415" spans="2:3" ht="12.75" customHeight="1" x14ac:dyDescent="0.2">
      <c r="B415" s="108"/>
      <c r="C415" s="108"/>
    </row>
    <row r="416" spans="2:3" ht="12.75" customHeight="1" x14ac:dyDescent="0.2">
      <c r="B416" s="108"/>
      <c r="C416" s="108"/>
    </row>
    <row r="417" spans="2:3" ht="12.75" customHeight="1" x14ac:dyDescent="0.2">
      <c r="B417" s="108"/>
      <c r="C417" s="108"/>
    </row>
    <row r="418" spans="2:3" ht="12.75" customHeight="1" x14ac:dyDescent="0.2">
      <c r="B418" s="108"/>
      <c r="C418" s="108"/>
    </row>
    <row r="419" spans="2:3" ht="12.75" customHeight="1" x14ac:dyDescent="0.2">
      <c r="B419" s="108"/>
      <c r="C419" s="108"/>
    </row>
    <row r="420" spans="2:3" ht="12.75" customHeight="1" x14ac:dyDescent="0.2">
      <c r="B420" s="108"/>
      <c r="C420" s="108"/>
    </row>
    <row r="421" spans="2:3" ht="12.75" customHeight="1" x14ac:dyDescent="0.2">
      <c r="B421" s="108"/>
      <c r="C421" s="108"/>
    </row>
    <row r="422" spans="2:3" ht="12.75" customHeight="1" x14ac:dyDescent="0.2">
      <c r="B422" s="108"/>
      <c r="C422" s="108"/>
    </row>
    <row r="423" spans="2:3" ht="12.75" customHeight="1" x14ac:dyDescent="0.2">
      <c r="B423" s="108"/>
      <c r="C423" s="108"/>
    </row>
    <row r="424" spans="2:3" ht="12.75" customHeight="1" x14ac:dyDescent="0.2">
      <c r="B424" s="108"/>
      <c r="C424" s="108"/>
    </row>
    <row r="425" spans="2:3" ht="12.75" customHeight="1" x14ac:dyDescent="0.2">
      <c r="B425" s="108"/>
      <c r="C425" s="108"/>
    </row>
    <row r="426" spans="2:3" ht="12.75" customHeight="1" x14ac:dyDescent="0.2">
      <c r="B426" s="108"/>
      <c r="C426" s="108"/>
    </row>
    <row r="427" spans="2:3" ht="12.75" customHeight="1" x14ac:dyDescent="0.2">
      <c r="B427" s="108"/>
      <c r="C427" s="108"/>
    </row>
    <row r="428" spans="2:3" ht="12.75" customHeight="1" x14ac:dyDescent="0.2">
      <c r="B428" s="108"/>
      <c r="C428" s="108"/>
    </row>
    <row r="429" spans="2:3" ht="12.75" customHeight="1" x14ac:dyDescent="0.2">
      <c r="B429" s="108"/>
      <c r="C429" s="108"/>
    </row>
    <row r="430" spans="2:3" ht="12.75" customHeight="1" x14ac:dyDescent="0.2">
      <c r="B430" s="108"/>
      <c r="C430" s="108"/>
    </row>
    <row r="431" spans="2:3" ht="12.75" customHeight="1" x14ac:dyDescent="0.2">
      <c r="B431" s="108"/>
      <c r="C431" s="108"/>
    </row>
    <row r="432" spans="2:3" ht="12.75" customHeight="1" x14ac:dyDescent="0.2">
      <c r="B432" s="108"/>
      <c r="C432" s="108"/>
    </row>
    <row r="433" spans="2:3" ht="12.75" customHeight="1" x14ac:dyDescent="0.2">
      <c r="B433" s="108"/>
      <c r="C433" s="108"/>
    </row>
    <row r="434" spans="2:3" ht="12.75" customHeight="1" x14ac:dyDescent="0.2">
      <c r="B434" s="108"/>
      <c r="C434" s="108"/>
    </row>
    <row r="435" spans="2:3" ht="12.75" customHeight="1" x14ac:dyDescent="0.2">
      <c r="B435" s="108"/>
      <c r="C435" s="108"/>
    </row>
    <row r="436" spans="2:3" ht="12.75" customHeight="1" x14ac:dyDescent="0.2">
      <c r="B436" s="108"/>
      <c r="C436" s="108"/>
    </row>
    <row r="437" spans="2:3" ht="12.75" customHeight="1" x14ac:dyDescent="0.2">
      <c r="B437" s="108"/>
      <c r="C437" s="108"/>
    </row>
    <row r="438" spans="2:3" ht="12.75" customHeight="1" x14ac:dyDescent="0.2">
      <c r="B438" s="108"/>
      <c r="C438" s="108"/>
    </row>
    <row r="439" spans="2:3" ht="12.75" customHeight="1" x14ac:dyDescent="0.2">
      <c r="B439" s="108"/>
      <c r="C439" s="108"/>
    </row>
    <row r="440" spans="2:3" ht="12.75" customHeight="1" x14ac:dyDescent="0.2">
      <c r="B440" s="108"/>
      <c r="C440" s="108"/>
    </row>
    <row r="441" spans="2:3" ht="12.75" customHeight="1" x14ac:dyDescent="0.2">
      <c r="B441" s="108"/>
      <c r="C441" s="108"/>
    </row>
    <row r="442" spans="2:3" ht="12.75" customHeight="1" x14ac:dyDescent="0.2">
      <c r="B442" s="108"/>
      <c r="C442" s="108"/>
    </row>
    <row r="443" spans="2:3" ht="12.75" customHeight="1" x14ac:dyDescent="0.2">
      <c r="B443" s="108"/>
      <c r="C443" s="108"/>
    </row>
    <row r="444" spans="2:3" ht="12.75" customHeight="1" x14ac:dyDescent="0.2">
      <c r="B444" s="108"/>
      <c r="C444" s="108"/>
    </row>
    <row r="445" spans="2:3" ht="12.75" customHeight="1" x14ac:dyDescent="0.2">
      <c r="B445" s="108"/>
      <c r="C445" s="108"/>
    </row>
    <row r="446" spans="2:3" ht="12.75" customHeight="1" x14ac:dyDescent="0.2">
      <c r="B446" s="108"/>
      <c r="C446" s="108"/>
    </row>
    <row r="447" spans="2:3" ht="12.75" customHeight="1" x14ac:dyDescent="0.2">
      <c r="B447" s="108"/>
      <c r="C447" s="108"/>
    </row>
    <row r="448" spans="2:3" ht="12.75" customHeight="1" x14ac:dyDescent="0.2">
      <c r="B448" s="108"/>
      <c r="C448" s="108"/>
    </row>
    <row r="449" spans="2:3" ht="12.75" customHeight="1" x14ac:dyDescent="0.2">
      <c r="B449" s="108"/>
      <c r="C449" s="108"/>
    </row>
    <row r="450" spans="2:3" ht="12.75" customHeight="1" x14ac:dyDescent="0.2">
      <c r="B450" s="108"/>
      <c r="C450" s="108"/>
    </row>
    <row r="451" spans="2:3" ht="12.75" customHeight="1" x14ac:dyDescent="0.2">
      <c r="B451" s="108"/>
      <c r="C451" s="108"/>
    </row>
    <row r="452" spans="2:3" ht="12.75" customHeight="1" x14ac:dyDescent="0.2">
      <c r="B452" s="108"/>
      <c r="C452" s="108"/>
    </row>
    <row r="453" spans="2:3" ht="12.75" customHeight="1" x14ac:dyDescent="0.2">
      <c r="B453" s="108"/>
      <c r="C453" s="108"/>
    </row>
    <row r="454" spans="2:3" ht="12.75" customHeight="1" x14ac:dyDescent="0.2">
      <c r="B454" s="108"/>
      <c r="C454" s="108"/>
    </row>
    <row r="455" spans="2:3" ht="12.75" customHeight="1" x14ac:dyDescent="0.2">
      <c r="B455" s="108"/>
      <c r="C455" s="108"/>
    </row>
    <row r="456" spans="2:3" ht="12.75" customHeight="1" x14ac:dyDescent="0.2">
      <c r="B456" s="108"/>
      <c r="C456" s="108"/>
    </row>
    <row r="457" spans="2:3" ht="12.75" customHeight="1" x14ac:dyDescent="0.2">
      <c r="B457" s="108"/>
      <c r="C457" s="108"/>
    </row>
    <row r="458" spans="2:3" ht="12.75" customHeight="1" x14ac:dyDescent="0.2">
      <c r="B458" s="108"/>
      <c r="C458" s="108"/>
    </row>
    <row r="459" spans="2:3" ht="12.75" customHeight="1" x14ac:dyDescent="0.2">
      <c r="B459" s="108"/>
      <c r="C459" s="108"/>
    </row>
    <row r="460" spans="2:3" ht="12.75" customHeight="1" x14ac:dyDescent="0.2">
      <c r="B460" s="108"/>
      <c r="C460" s="108"/>
    </row>
    <row r="461" spans="2:3" ht="12.75" customHeight="1" x14ac:dyDescent="0.2">
      <c r="B461" s="108"/>
      <c r="C461" s="108"/>
    </row>
    <row r="462" spans="2:3" ht="12.75" customHeight="1" x14ac:dyDescent="0.2">
      <c r="B462" s="108"/>
      <c r="C462" s="108"/>
    </row>
    <row r="463" spans="2:3" ht="12.75" customHeight="1" x14ac:dyDescent="0.2">
      <c r="B463" s="108"/>
      <c r="C463" s="108"/>
    </row>
    <row r="464" spans="2:3" ht="12.75" customHeight="1" x14ac:dyDescent="0.2">
      <c r="B464" s="108"/>
      <c r="C464" s="108"/>
    </row>
    <row r="465" spans="2:3" ht="12.75" customHeight="1" x14ac:dyDescent="0.2">
      <c r="B465" s="108"/>
      <c r="C465" s="108"/>
    </row>
    <row r="466" spans="2:3" ht="12.75" customHeight="1" x14ac:dyDescent="0.2">
      <c r="B466" s="108"/>
      <c r="C466" s="108"/>
    </row>
    <row r="467" spans="2:3" ht="12.75" customHeight="1" x14ac:dyDescent="0.2">
      <c r="B467" s="108"/>
      <c r="C467" s="108"/>
    </row>
    <row r="468" spans="2:3" ht="12.75" customHeight="1" x14ac:dyDescent="0.2">
      <c r="B468" s="108"/>
      <c r="C468" s="108"/>
    </row>
    <row r="469" spans="2:3" ht="12.75" customHeight="1" x14ac:dyDescent="0.2">
      <c r="B469" s="108"/>
      <c r="C469" s="108"/>
    </row>
    <row r="470" spans="2:3" ht="12.75" customHeight="1" x14ac:dyDescent="0.2">
      <c r="B470" s="108"/>
      <c r="C470" s="108"/>
    </row>
    <row r="471" spans="2:3" ht="12.75" customHeight="1" x14ac:dyDescent="0.2">
      <c r="B471" s="108"/>
      <c r="C471" s="108"/>
    </row>
    <row r="472" spans="2:3" ht="12.75" customHeight="1" x14ac:dyDescent="0.2">
      <c r="B472" s="108"/>
      <c r="C472" s="108"/>
    </row>
    <row r="473" spans="2:3" ht="12.75" customHeight="1" x14ac:dyDescent="0.2">
      <c r="B473" s="108"/>
      <c r="C473" s="108"/>
    </row>
    <row r="474" spans="2:3" ht="12.75" customHeight="1" x14ac:dyDescent="0.2">
      <c r="B474" s="108"/>
      <c r="C474" s="108"/>
    </row>
    <row r="475" spans="2:3" ht="12.75" customHeight="1" x14ac:dyDescent="0.2">
      <c r="B475" s="108"/>
      <c r="C475" s="108"/>
    </row>
    <row r="476" spans="2:3" ht="12.75" customHeight="1" x14ac:dyDescent="0.2">
      <c r="B476" s="108"/>
      <c r="C476" s="108"/>
    </row>
    <row r="477" spans="2:3" ht="12.75" customHeight="1" x14ac:dyDescent="0.2">
      <c r="B477" s="108"/>
      <c r="C477" s="108"/>
    </row>
    <row r="478" spans="2:3" ht="12.75" customHeight="1" x14ac:dyDescent="0.2">
      <c r="B478" s="108"/>
      <c r="C478" s="108"/>
    </row>
    <row r="479" spans="2:3" ht="12.75" customHeight="1" x14ac:dyDescent="0.2">
      <c r="B479" s="108"/>
      <c r="C479" s="108"/>
    </row>
    <row r="480" spans="2:3" ht="12.75" customHeight="1" x14ac:dyDescent="0.2">
      <c r="B480" s="108"/>
      <c r="C480" s="108"/>
    </row>
    <row r="481" spans="2:3" ht="12.75" customHeight="1" x14ac:dyDescent="0.2">
      <c r="B481" s="108"/>
      <c r="C481" s="108"/>
    </row>
    <row r="482" spans="2:3" ht="12.75" customHeight="1" x14ac:dyDescent="0.2">
      <c r="B482" s="108"/>
      <c r="C482" s="108"/>
    </row>
    <row r="483" spans="2:3" ht="12.75" customHeight="1" x14ac:dyDescent="0.2">
      <c r="B483" s="108"/>
      <c r="C483" s="108"/>
    </row>
    <row r="484" spans="2:3" ht="12.75" customHeight="1" x14ac:dyDescent="0.2">
      <c r="B484" s="108"/>
      <c r="C484" s="108"/>
    </row>
    <row r="485" spans="2:3" ht="12.75" customHeight="1" x14ac:dyDescent="0.2">
      <c r="B485" s="108"/>
      <c r="C485" s="108"/>
    </row>
    <row r="486" spans="2:3" ht="12.75" customHeight="1" x14ac:dyDescent="0.2">
      <c r="B486" s="108"/>
      <c r="C486" s="108"/>
    </row>
    <row r="487" spans="2:3" ht="12.75" customHeight="1" x14ac:dyDescent="0.2">
      <c r="B487" s="108"/>
      <c r="C487" s="108"/>
    </row>
    <row r="488" spans="2:3" ht="12.75" customHeight="1" x14ac:dyDescent="0.2">
      <c r="B488" s="108"/>
      <c r="C488" s="108"/>
    </row>
    <row r="489" spans="2:3" ht="12.75" customHeight="1" x14ac:dyDescent="0.2">
      <c r="B489" s="108"/>
      <c r="C489" s="108"/>
    </row>
    <row r="490" spans="2:3" ht="12.75" customHeight="1" x14ac:dyDescent="0.2">
      <c r="B490" s="108"/>
      <c r="C490" s="108"/>
    </row>
    <row r="491" spans="2:3" ht="12.75" customHeight="1" x14ac:dyDescent="0.2">
      <c r="B491" s="108"/>
      <c r="C491" s="108"/>
    </row>
    <row r="492" spans="2:3" ht="12.75" customHeight="1" x14ac:dyDescent="0.2">
      <c r="B492" s="108"/>
      <c r="C492" s="108"/>
    </row>
    <row r="493" spans="2:3" ht="12.75" customHeight="1" x14ac:dyDescent="0.2">
      <c r="B493" s="108"/>
      <c r="C493" s="108"/>
    </row>
    <row r="494" spans="2:3" ht="12.75" customHeight="1" x14ac:dyDescent="0.2">
      <c r="B494" s="108"/>
      <c r="C494" s="108"/>
    </row>
    <row r="495" spans="2:3" ht="12.75" customHeight="1" x14ac:dyDescent="0.2">
      <c r="B495" s="108"/>
      <c r="C495" s="108"/>
    </row>
    <row r="496" spans="2:3" ht="12.75" customHeight="1" x14ac:dyDescent="0.2">
      <c r="B496" s="108"/>
      <c r="C496" s="108"/>
    </row>
    <row r="497" spans="2:3" ht="12.75" customHeight="1" x14ac:dyDescent="0.2">
      <c r="B497" s="108"/>
      <c r="C497" s="108"/>
    </row>
    <row r="498" spans="2:3" ht="12.75" customHeight="1" x14ac:dyDescent="0.2">
      <c r="B498" s="108"/>
      <c r="C498" s="108"/>
    </row>
    <row r="499" spans="2:3" ht="12.75" customHeight="1" x14ac:dyDescent="0.2">
      <c r="B499" s="108"/>
      <c r="C499" s="108"/>
    </row>
    <row r="500" spans="2:3" ht="12.75" customHeight="1" x14ac:dyDescent="0.2">
      <c r="B500" s="108"/>
      <c r="C500" s="108"/>
    </row>
    <row r="501" spans="2:3" ht="12.75" customHeight="1" x14ac:dyDescent="0.2">
      <c r="B501" s="108"/>
      <c r="C501" s="108"/>
    </row>
    <row r="502" spans="2:3" ht="12.75" customHeight="1" x14ac:dyDescent="0.2">
      <c r="B502" s="108"/>
      <c r="C502" s="108"/>
    </row>
    <row r="503" spans="2:3" ht="12.75" customHeight="1" x14ac:dyDescent="0.2">
      <c r="B503" s="108"/>
      <c r="C503" s="108"/>
    </row>
    <row r="504" spans="2:3" ht="12.75" customHeight="1" x14ac:dyDescent="0.2">
      <c r="B504" s="108"/>
      <c r="C504" s="108"/>
    </row>
    <row r="505" spans="2:3" ht="12.75" customHeight="1" x14ac:dyDescent="0.2">
      <c r="B505" s="108"/>
      <c r="C505" s="108"/>
    </row>
    <row r="506" spans="2:3" ht="12.75" customHeight="1" x14ac:dyDescent="0.2">
      <c r="B506" s="108"/>
      <c r="C506" s="108"/>
    </row>
    <row r="507" spans="2:3" ht="12.75" customHeight="1" x14ac:dyDescent="0.2">
      <c r="B507" s="108"/>
      <c r="C507" s="108"/>
    </row>
    <row r="508" spans="2:3" ht="12.75" customHeight="1" x14ac:dyDescent="0.2">
      <c r="B508" s="108"/>
      <c r="C508" s="108"/>
    </row>
    <row r="509" spans="2:3" ht="12.75" customHeight="1" x14ac:dyDescent="0.2">
      <c r="B509" s="108"/>
      <c r="C509" s="108"/>
    </row>
    <row r="510" spans="2:3" ht="12.75" customHeight="1" x14ac:dyDescent="0.2">
      <c r="B510" s="108"/>
      <c r="C510" s="108"/>
    </row>
    <row r="511" spans="2:3" ht="12.75" customHeight="1" x14ac:dyDescent="0.2">
      <c r="B511" s="108"/>
      <c r="C511" s="108"/>
    </row>
    <row r="512" spans="2:3" ht="12.75" customHeight="1" x14ac:dyDescent="0.2">
      <c r="B512" s="108"/>
      <c r="C512" s="108"/>
    </row>
    <row r="513" spans="2:3" ht="12.75" customHeight="1" x14ac:dyDescent="0.2">
      <c r="B513" s="108"/>
      <c r="C513" s="108"/>
    </row>
    <row r="514" spans="2:3" ht="12.75" customHeight="1" x14ac:dyDescent="0.2">
      <c r="B514" s="108"/>
      <c r="C514" s="108"/>
    </row>
    <row r="515" spans="2:3" ht="12.75" customHeight="1" x14ac:dyDescent="0.2">
      <c r="B515" s="108"/>
      <c r="C515" s="108"/>
    </row>
    <row r="516" spans="2:3" ht="12.75" customHeight="1" x14ac:dyDescent="0.2">
      <c r="B516" s="108"/>
      <c r="C516" s="108"/>
    </row>
    <row r="517" spans="2:3" ht="12.75" customHeight="1" x14ac:dyDescent="0.2">
      <c r="B517" s="108"/>
      <c r="C517" s="108"/>
    </row>
    <row r="518" spans="2:3" ht="12.75" customHeight="1" x14ac:dyDescent="0.2">
      <c r="B518" s="108"/>
      <c r="C518" s="108"/>
    </row>
    <row r="519" spans="2:3" ht="12.75" customHeight="1" x14ac:dyDescent="0.2">
      <c r="B519" s="108"/>
      <c r="C519" s="108"/>
    </row>
    <row r="520" spans="2:3" ht="12.75" customHeight="1" x14ac:dyDescent="0.2">
      <c r="B520" s="108"/>
      <c r="C520" s="108"/>
    </row>
    <row r="521" spans="2:3" ht="12.75" customHeight="1" x14ac:dyDescent="0.2">
      <c r="B521" s="108"/>
      <c r="C521" s="108"/>
    </row>
    <row r="522" spans="2:3" ht="12.75" customHeight="1" x14ac:dyDescent="0.2">
      <c r="B522" s="108"/>
      <c r="C522" s="108"/>
    </row>
    <row r="523" spans="2:3" ht="12.75" customHeight="1" x14ac:dyDescent="0.2">
      <c r="B523" s="108"/>
      <c r="C523" s="108"/>
    </row>
    <row r="524" spans="2:3" ht="12.75" customHeight="1" x14ac:dyDescent="0.2">
      <c r="B524" s="108"/>
      <c r="C524" s="108"/>
    </row>
    <row r="525" spans="2:3" ht="12.75" customHeight="1" x14ac:dyDescent="0.2">
      <c r="B525" s="108"/>
      <c r="C525" s="108"/>
    </row>
    <row r="526" spans="2:3" ht="12.75" customHeight="1" x14ac:dyDescent="0.2">
      <c r="B526" s="108"/>
      <c r="C526" s="108"/>
    </row>
    <row r="527" spans="2:3" ht="12.75" customHeight="1" x14ac:dyDescent="0.2">
      <c r="B527" s="108"/>
      <c r="C527" s="108"/>
    </row>
    <row r="528" spans="2:3" ht="12.75" customHeight="1" x14ac:dyDescent="0.2">
      <c r="B528" s="108"/>
      <c r="C528" s="108"/>
    </row>
    <row r="529" spans="2:3" ht="12.75" customHeight="1" x14ac:dyDescent="0.2">
      <c r="B529" s="108"/>
      <c r="C529" s="108"/>
    </row>
    <row r="530" spans="2:3" ht="12.75" customHeight="1" x14ac:dyDescent="0.2">
      <c r="B530" s="108"/>
      <c r="C530" s="108"/>
    </row>
    <row r="531" spans="2:3" ht="12.75" customHeight="1" x14ac:dyDescent="0.2">
      <c r="B531" s="108"/>
      <c r="C531" s="108"/>
    </row>
    <row r="532" spans="2:3" ht="12.75" customHeight="1" x14ac:dyDescent="0.2">
      <c r="B532" s="108"/>
      <c r="C532" s="108"/>
    </row>
    <row r="533" spans="2:3" ht="12.75" customHeight="1" x14ac:dyDescent="0.2">
      <c r="B533" s="108"/>
      <c r="C533" s="108"/>
    </row>
    <row r="534" spans="2:3" ht="12.75" customHeight="1" x14ac:dyDescent="0.2">
      <c r="B534" s="108"/>
      <c r="C534" s="108"/>
    </row>
    <row r="535" spans="2:3" ht="12.75" customHeight="1" x14ac:dyDescent="0.2">
      <c r="B535" s="108"/>
      <c r="C535" s="108"/>
    </row>
    <row r="536" spans="2:3" ht="12.75" customHeight="1" x14ac:dyDescent="0.2">
      <c r="B536" s="108"/>
      <c r="C536" s="108"/>
    </row>
    <row r="537" spans="2:3" ht="12.75" customHeight="1" x14ac:dyDescent="0.2">
      <c r="B537" s="108"/>
      <c r="C537" s="108"/>
    </row>
    <row r="538" spans="2:3" ht="12.75" customHeight="1" x14ac:dyDescent="0.2">
      <c r="B538" s="108"/>
      <c r="C538" s="108"/>
    </row>
    <row r="539" spans="2:3" ht="12.75" customHeight="1" x14ac:dyDescent="0.2">
      <c r="B539" s="108"/>
      <c r="C539" s="108"/>
    </row>
    <row r="540" spans="2:3" ht="12.75" customHeight="1" x14ac:dyDescent="0.2">
      <c r="B540" s="108"/>
      <c r="C540" s="108"/>
    </row>
    <row r="541" spans="2:3" ht="12.75" customHeight="1" x14ac:dyDescent="0.2">
      <c r="B541" s="108"/>
      <c r="C541" s="108"/>
    </row>
    <row r="542" spans="2:3" ht="12.75" customHeight="1" x14ac:dyDescent="0.2">
      <c r="B542" s="108"/>
      <c r="C542" s="108"/>
    </row>
    <row r="543" spans="2:3" ht="12.75" customHeight="1" x14ac:dyDescent="0.2">
      <c r="B543" s="108"/>
      <c r="C543" s="108"/>
    </row>
    <row r="544" spans="2:3" ht="12.75" customHeight="1" x14ac:dyDescent="0.2">
      <c r="B544" s="108"/>
      <c r="C544" s="108"/>
    </row>
    <row r="545" spans="2:3" ht="12.75" customHeight="1" x14ac:dyDescent="0.2">
      <c r="B545" s="108"/>
      <c r="C545" s="108"/>
    </row>
    <row r="546" spans="2:3" ht="12.75" customHeight="1" x14ac:dyDescent="0.2">
      <c r="B546" s="108"/>
      <c r="C546" s="108"/>
    </row>
    <row r="547" spans="2:3" ht="12.75" customHeight="1" x14ac:dyDescent="0.2">
      <c r="B547" s="108"/>
      <c r="C547" s="108"/>
    </row>
    <row r="548" spans="2:3" ht="12.75" customHeight="1" x14ac:dyDescent="0.2">
      <c r="B548" s="108"/>
      <c r="C548" s="108"/>
    </row>
    <row r="549" spans="2:3" ht="12.75" customHeight="1" x14ac:dyDescent="0.2">
      <c r="B549" s="108"/>
      <c r="C549" s="108"/>
    </row>
    <row r="550" spans="2:3" ht="12.75" customHeight="1" x14ac:dyDescent="0.2">
      <c r="B550" s="108"/>
      <c r="C550" s="108"/>
    </row>
    <row r="551" spans="2:3" ht="12.75" customHeight="1" x14ac:dyDescent="0.2">
      <c r="B551" s="108"/>
      <c r="C551" s="108"/>
    </row>
    <row r="552" spans="2:3" ht="12.75" customHeight="1" x14ac:dyDescent="0.2">
      <c r="B552" s="108"/>
      <c r="C552" s="108"/>
    </row>
    <row r="553" spans="2:3" ht="12.75" customHeight="1" x14ac:dyDescent="0.2">
      <c r="B553" s="108"/>
      <c r="C553" s="108"/>
    </row>
    <row r="554" spans="2:3" ht="12.75" customHeight="1" x14ac:dyDescent="0.2">
      <c r="B554" s="108"/>
      <c r="C554" s="108"/>
    </row>
    <row r="555" spans="2:3" ht="12.75" customHeight="1" x14ac:dyDescent="0.2">
      <c r="B555" s="108"/>
      <c r="C555" s="108"/>
    </row>
    <row r="556" spans="2:3" ht="12.75" customHeight="1" x14ac:dyDescent="0.2">
      <c r="B556" s="108"/>
      <c r="C556" s="108"/>
    </row>
    <row r="557" spans="2:3" ht="12.75" customHeight="1" x14ac:dyDescent="0.2">
      <c r="B557" s="108"/>
      <c r="C557" s="108"/>
    </row>
    <row r="558" spans="2:3" ht="12.75" customHeight="1" x14ac:dyDescent="0.2">
      <c r="B558" s="108"/>
      <c r="C558" s="108"/>
    </row>
    <row r="559" spans="2:3" ht="12.75" customHeight="1" x14ac:dyDescent="0.2">
      <c r="B559" s="108"/>
      <c r="C559" s="108"/>
    </row>
    <row r="560" spans="2:3" ht="12.75" customHeight="1" x14ac:dyDescent="0.2">
      <c r="B560" s="108"/>
      <c r="C560" s="108"/>
    </row>
    <row r="561" spans="2:3" ht="12.75" customHeight="1" x14ac:dyDescent="0.2">
      <c r="B561" s="108"/>
      <c r="C561" s="108"/>
    </row>
    <row r="562" spans="2:3" ht="12.75" customHeight="1" x14ac:dyDescent="0.2">
      <c r="B562" s="108"/>
      <c r="C562" s="108"/>
    </row>
    <row r="563" spans="2:3" ht="12.75" customHeight="1" x14ac:dyDescent="0.2">
      <c r="B563" s="108"/>
      <c r="C563" s="108"/>
    </row>
    <row r="564" spans="2:3" ht="12.75" customHeight="1" x14ac:dyDescent="0.2">
      <c r="B564" s="108"/>
      <c r="C564" s="108"/>
    </row>
    <row r="565" spans="2:3" ht="12.75" customHeight="1" x14ac:dyDescent="0.2">
      <c r="B565" s="108"/>
      <c r="C565" s="108"/>
    </row>
    <row r="566" spans="2:3" ht="12.75" customHeight="1" x14ac:dyDescent="0.2">
      <c r="B566" s="108"/>
      <c r="C566" s="108"/>
    </row>
    <row r="567" spans="2:3" ht="12.75" customHeight="1" x14ac:dyDescent="0.2">
      <c r="B567" s="108"/>
      <c r="C567" s="108"/>
    </row>
    <row r="568" spans="2:3" ht="12.75" customHeight="1" x14ac:dyDescent="0.2">
      <c r="B568" s="108"/>
      <c r="C568" s="108"/>
    </row>
    <row r="569" spans="2:3" ht="12.75" customHeight="1" x14ac:dyDescent="0.2">
      <c r="B569" s="108"/>
      <c r="C569" s="108"/>
    </row>
    <row r="570" spans="2:3" ht="12.75" customHeight="1" x14ac:dyDescent="0.2">
      <c r="B570" s="108"/>
      <c r="C570" s="108"/>
    </row>
    <row r="571" spans="2:3" ht="12.75" customHeight="1" x14ac:dyDescent="0.2">
      <c r="B571" s="108"/>
      <c r="C571" s="108"/>
    </row>
    <row r="572" spans="2:3" ht="12.75" customHeight="1" x14ac:dyDescent="0.2">
      <c r="B572" s="108"/>
      <c r="C572" s="108"/>
    </row>
    <row r="573" spans="2:3" ht="12.75" customHeight="1" x14ac:dyDescent="0.2">
      <c r="B573" s="108"/>
      <c r="C573" s="108"/>
    </row>
    <row r="574" spans="2:3" ht="12.75" customHeight="1" x14ac:dyDescent="0.2">
      <c r="B574" s="108"/>
      <c r="C574" s="108"/>
    </row>
    <row r="575" spans="2:3" ht="12.75" customHeight="1" x14ac:dyDescent="0.2">
      <c r="B575" s="108"/>
      <c r="C575" s="108"/>
    </row>
    <row r="576" spans="2:3" ht="12.75" customHeight="1" x14ac:dyDescent="0.2">
      <c r="B576" s="108"/>
      <c r="C576" s="108"/>
    </row>
    <row r="577" spans="2:3" ht="12.75" customHeight="1" x14ac:dyDescent="0.2">
      <c r="B577" s="108"/>
      <c r="C577" s="108"/>
    </row>
    <row r="578" spans="2:3" ht="12.75" customHeight="1" x14ac:dyDescent="0.2">
      <c r="B578" s="108"/>
      <c r="C578" s="108"/>
    </row>
    <row r="579" spans="2:3" ht="12.75" customHeight="1" x14ac:dyDescent="0.2">
      <c r="B579" s="108"/>
      <c r="C579" s="108"/>
    </row>
    <row r="580" spans="2:3" ht="12.75" customHeight="1" x14ac:dyDescent="0.2">
      <c r="B580" s="108"/>
      <c r="C580" s="108"/>
    </row>
    <row r="581" spans="2:3" ht="12.75" customHeight="1" x14ac:dyDescent="0.2">
      <c r="B581" s="108"/>
      <c r="C581" s="108"/>
    </row>
    <row r="582" spans="2:3" ht="12.75" customHeight="1" x14ac:dyDescent="0.2">
      <c r="B582" s="108"/>
      <c r="C582" s="108"/>
    </row>
    <row r="583" spans="2:3" ht="12.75" customHeight="1" x14ac:dyDescent="0.2">
      <c r="B583" s="108"/>
      <c r="C583" s="108"/>
    </row>
    <row r="584" spans="2:3" ht="12.75" customHeight="1" x14ac:dyDescent="0.2">
      <c r="B584" s="108"/>
      <c r="C584" s="108"/>
    </row>
    <row r="585" spans="2:3" ht="12.75" customHeight="1" x14ac:dyDescent="0.2">
      <c r="B585" s="108"/>
      <c r="C585" s="108"/>
    </row>
    <row r="586" spans="2:3" ht="12.75" customHeight="1" x14ac:dyDescent="0.2">
      <c r="B586" s="108"/>
      <c r="C586" s="108"/>
    </row>
    <row r="587" spans="2:3" ht="12.75" customHeight="1" x14ac:dyDescent="0.2">
      <c r="B587" s="108"/>
      <c r="C587" s="108"/>
    </row>
    <row r="588" spans="2:3" ht="12.75" customHeight="1" x14ac:dyDescent="0.2">
      <c r="B588" s="108"/>
      <c r="C588" s="108"/>
    </row>
    <row r="589" spans="2:3" ht="12.75" customHeight="1" x14ac:dyDescent="0.2">
      <c r="B589" s="108"/>
      <c r="C589" s="108"/>
    </row>
    <row r="590" spans="2:3" ht="12.75" customHeight="1" x14ac:dyDescent="0.2">
      <c r="B590" s="108"/>
      <c r="C590" s="108"/>
    </row>
    <row r="591" spans="2:3" ht="12.75" customHeight="1" x14ac:dyDescent="0.2">
      <c r="B591" s="108"/>
      <c r="C591" s="108"/>
    </row>
    <row r="592" spans="2:3" ht="12.75" customHeight="1" x14ac:dyDescent="0.2">
      <c r="B592" s="108"/>
      <c r="C592" s="108"/>
    </row>
    <row r="593" spans="2:3" ht="12.75" customHeight="1" x14ac:dyDescent="0.2">
      <c r="B593" s="108"/>
      <c r="C593" s="108"/>
    </row>
    <row r="594" spans="2:3" ht="12.75" customHeight="1" x14ac:dyDescent="0.2">
      <c r="B594" s="108"/>
      <c r="C594" s="108"/>
    </row>
    <row r="595" spans="2:3" ht="12.75" customHeight="1" x14ac:dyDescent="0.2">
      <c r="B595" s="108"/>
      <c r="C595" s="108"/>
    </row>
    <row r="596" spans="2:3" ht="12.75" customHeight="1" x14ac:dyDescent="0.2">
      <c r="B596" s="108"/>
      <c r="C596" s="108"/>
    </row>
    <row r="597" spans="2:3" ht="12.75" customHeight="1" x14ac:dyDescent="0.2">
      <c r="B597" s="108"/>
      <c r="C597" s="108"/>
    </row>
    <row r="598" spans="2:3" ht="12.75" customHeight="1" x14ac:dyDescent="0.2">
      <c r="B598" s="108"/>
      <c r="C598" s="108"/>
    </row>
    <row r="599" spans="2:3" ht="12.75" customHeight="1" x14ac:dyDescent="0.2">
      <c r="B599" s="108"/>
      <c r="C599" s="108"/>
    </row>
    <row r="600" spans="2:3" ht="12.75" customHeight="1" x14ac:dyDescent="0.2">
      <c r="B600" s="108"/>
      <c r="C600" s="108"/>
    </row>
    <row r="601" spans="2:3" ht="12.75" customHeight="1" x14ac:dyDescent="0.2">
      <c r="B601" s="108"/>
      <c r="C601" s="108"/>
    </row>
    <row r="602" spans="2:3" ht="12.75" customHeight="1" x14ac:dyDescent="0.2">
      <c r="B602" s="108"/>
      <c r="C602" s="108"/>
    </row>
    <row r="603" spans="2:3" ht="12.75" customHeight="1" x14ac:dyDescent="0.2">
      <c r="B603" s="108"/>
      <c r="C603" s="108"/>
    </row>
    <row r="604" spans="2:3" ht="12.75" customHeight="1" x14ac:dyDescent="0.2">
      <c r="B604" s="108"/>
      <c r="C604" s="108"/>
    </row>
    <row r="605" spans="2:3" ht="12.75" customHeight="1" x14ac:dyDescent="0.2">
      <c r="B605" s="108"/>
      <c r="C605" s="108"/>
    </row>
    <row r="606" spans="2:3" ht="12.75" customHeight="1" x14ac:dyDescent="0.2">
      <c r="B606" s="108"/>
      <c r="C606" s="108"/>
    </row>
    <row r="607" spans="2:3" ht="12.75" customHeight="1" x14ac:dyDescent="0.2">
      <c r="B607" s="108"/>
      <c r="C607" s="108"/>
    </row>
    <row r="608" spans="2:3" ht="12.75" customHeight="1" x14ac:dyDescent="0.2">
      <c r="B608" s="108"/>
      <c r="C608" s="108"/>
    </row>
    <row r="609" spans="2:3" ht="12.75" customHeight="1" x14ac:dyDescent="0.2">
      <c r="B609" s="108"/>
      <c r="C609" s="108"/>
    </row>
    <row r="610" spans="2:3" ht="12.75" customHeight="1" x14ac:dyDescent="0.2">
      <c r="B610" s="108"/>
      <c r="C610" s="108"/>
    </row>
    <row r="611" spans="2:3" ht="12.75" customHeight="1" x14ac:dyDescent="0.2">
      <c r="B611" s="108"/>
      <c r="C611" s="108"/>
    </row>
    <row r="612" spans="2:3" ht="12.75" customHeight="1" x14ac:dyDescent="0.2">
      <c r="B612" s="108"/>
      <c r="C612" s="108"/>
    </row>
    <row r="613" spans="2:3" ht="12.75" customHeight="1" x14ac:dyDescent="0.2">
      <c r="B613" s="108"/>
      <c r="C613" s="108"/>
    </row>
    <row r="614" spans="2:3" ht="12.75" customHeight="1" x14ac:dyDescent="0.2">
      <c r="B614" s="108"/>
      <c r="C614" s="108"/>
    </row>
    <row r="615" spans="2:3" ht="12.75" customHeight="1" x14ac:dyDescent="0.2">
      <c r="B615" s="108"/>
      <c r="C615" s="108"/>
    </row>
    <row r="616" spans="2:3" ht="12.75" customHeight="1" x14ac:dyDescent="0.2">
      <c r="B616" s="108"/>
      <c r="C616" s="108"/>
    </row>
    <row r="617" spans="2:3" ht="12.75" customHeight="1" x14ac:dyDescent="0.2">
      <c r="B617" s="108"/>
      <c r="C617" s="108"/>
    </row>
    <row r="618" spans="2:3" ht="12.75" customHeight="1" x14ac:dyDescent="0.2">
      <c r="B618" s="108"/>
      <c r="C618" s="108"/>
    </row>
    <row r="619" spans="2:3" ht="12.75" customHeight="1" x14ac:dyDescent="0.2">
      <c r="B619" s="108"/>
      <c r="C619" s="108"/>
    </row>
    <row r="620" spans="2:3" ht="12.75" customHeight="1" x14ac:dyDescent="0.2">
      <c r="B620" s="108"/>
      <c r="C620" s="108"/>
    </row>
    <row r="621" spans="2:3" ht="12.75" customHeight="1" x14ac:dyDescent="0.2">
      <c r="B621" s="108"/>
      <c r="C621" s="108"/>
    </row>
    <row r="622" spans="2:3" ht="12.75" customHeight="1" x14ac:dyDescent="0.2">
      <c r="B622" s="108"/>
      <c r="C622" s="108"/>
    </row>
    <row r="623" spans="2:3" ht="12.75" customHeight="1" x14ac:dyDescent="0.2">
      <c r="B623" s="108"/>
      <c r="C623" s="108"/>
    </row>
    <row r="624" spans="2:3" ht="12.75" customHeight="1" x14ac:dyDescent="0.2">
      <c r="B624" s="108"/>
      <c r="C624" s="108"/>
    </row>
    <row r="625" spans="2:3" ht="12.75" customHeight="1" x14ac:dyDescent="0.2">
      <c r="B625" s="108"/>
      <c r="C625" s="108"/>
    </row>
    <row r="626" spans="2:3" ht="12.75" customHeight="1" x14ac:dyDescent="0.2">
      <c r="B626" s="108"/>
      <c r="C626" s="108"/>
    </row>
    <row r="627" spans="2:3" ht="12.75" customHeight="1" x14ac:dyDescent="0.2">
      <c r="B627" s="108"/>
      <c r="C627" s="108"/>
    </row>
    <row r="628" spans="2:3" ht="12.75" customHeight="1" x14ac:dyDescent="0.2">
      <c r="B628" s="108"/>
      <c r="C628" s="108"/>
    </row>
    <row r="629" spans="2:3" ht="12.75" customHeight="1" x14ac:dyDescent="0.2">
      <c r="B629" s="108"/>
      <c r="C629" s="108"/>
    </row>
    <row r="630" spans="2:3" ht="12.75" customHeight="1" x14ac:dyDescent="0.2">
      <c r="B630" s="108"/>
      <c r="C630" s="108"/>
    </row>
    <row r="631" spans="2:3" ht="12.75" customHeight="1" x14ac:dyDescent="0.2">
      <c r="B631" s="108"/>
      <c r="C631" s="108"/>
    </row>
    <row r="632" spans="2:3" ht="12.75" customHeight="1" x14ac:dyDescent="0.2">
      <c r="B632" s="108"/>
      <c r="C632" s="108"/>
    </row>
    <row r="633" spans="2:3" ht="12.75" customHeight="1" x14ac:dyDescent="0.2">
      <c r="B633" s="108"/>
      <c r="C633" s="108"/>
    </row>
    <row r="634" spans="2:3" ht="12.75" customHeight="1" x14ac:dyDescent="0.2">
      <c r="B634" s="108"/>
      <c r="C634" s="108"/>
    </row>
    <row r="635" spans="2:3" ht="12.75" customHeight="1" x14ac:dyDescent="0.2">
      <c r="B635" s="108"/>
      <c r="C635" s="108"/>
    </row>
    <row r="636" spans="2:3" ht="12.75" customHeight="1" x14ac:dyDescent="0.2">
      <c r="B636" s="108"/>
      <c r="C636" s="108"/>
    </row>
    <row r="637" spans="2:3" ht="12.75" customHeight="1" x14ac:dyDescent="0.2">
      <c r="B637" s="108"/>
      <c r="C637" s="108"/>
    </row>
    <row r="638" spans="2:3" ht="12.75" customHeight="1" x14ac:dyDescent="0.2">
      <c r="B638" s="108"/>
      <c r="C638" s="108"/>
    </row>
    <row r="639" spans="2:3" ht="12.75" customHeight="1" x14ac:dyDescent="0.2">
      <c r="B639" s="108"/>
      <c r="C639" s="108"/>
    </row>
    <row r="640" spans="2:3" ht="12.75" customHeight="1" x14ac:dyDescent="0.2">
      <c r="B640" s="108"/>
      <c r="C640" s="108"/>
    </row>
    <row r="641" spans="2:3" ht="12.75" customHeight="1" x14ac:dyDescent="0.2">
      <c r="B641" s="108"/>
      <c r="C641" s="108"/>
    </row>
    <row r="642" spans="2:3" ht="12.75" customHeight="1" x14ac:dyDescent="0.2">
      <c r="B642" s="108"/>
      <c r="C642" s="108"/>
    </row>
    <row r="643" spans="2:3" ht="12.75" customHeight="1" x14ac:dyDescent="0.2">
      <c r="B643" s="108"/>
      <c r="C643" s="108"/>
    </row>
    <row r="644" spans="2:3" ht="12.75" customHeight="1" x14ac:dyDescent="0.2">
      <c r="B644" s="108"/>
      <c r="C644" s="108"/>
    </row>
    <row r="645" spans="2:3" ht="12.75" customHeight="1" x14ac:dyDescent="0.2">
      <c r="B645" s="108"/>
      <c r="C645" s="108"/>
    </row>
    <row r="646" spans="2:3" ht="12.75" customHeight="1" x14ac:dyDescent="0.2">
      <c r="B646" s="108"/>
      <c r="C646" s="108"/>
    </row>
    <row r="647" spans="2:3" ht="12.75" customHeight="1" x14ac:dyDescent="0.2">
      <c r="B647" s="108"/>
      <c r="C647" s="108"/>
    </row>
    <row r="648" spans="2:3" ht="12.75" customHeight="1" x14ac:dyDescent="0.2">
      <c r="B648" s="108"/>
      <c r="C648" s="108"/>
    </row>
    <row r="649" spans="2:3" ht="12.75" customHeight="1" x14ac:dyDescent="0.2">
      <c r="B649" s="108"/>
      <c r="C649" s="108"/>
    </row>
    <row r="650" spans="2:3" ht="12.75" customHeight="1" x14ac:dyDescent="0.2">
      <c r="B650" s="108"/>
      <c r="C650" s="108"/>
    </row>
    <row r="651" spans="2:3" ht="12.75" customHeight="1" x14ac:dyDescent="0.2">
      <c r="B651" s="108"/>
      <c r="C651" s="108"/>
    </row>
    <row r="652" spans="2:3" ht="12.75" customHeight="1" x14ac:dyDescent="0.2">
      <c r="B652" s="108"/>
      <c r="C652" s="108"/>
    </row>
    <row r="653" spans="2:3" ht="12.75" customHeight="1" x14ac:dyDescent="0.2">
      <c r="B653" s="108"/>
      <c r="C653" s="108"/>
    </row>
    <row r="654" spans="2:3" ht="12.75" customHeight="1" x14ac:dyDescent="0.2">
      <c r="B654" s="108"/>
      <c r="C654" s="108"/>
    </row>
    <row r="655" spans="2:3" ht="12.75" customHeight="1" x14ac:dyDescent="0.2">
      <c r="B655" s="108"/>
      <c r="C655" s="108"/>
    </row>
    <row r="656" spans="2:3" ht="12.75" customHeight="1" x14ac:dyDescent="0.2">
      <c r="B656" s="108"/>
      <c r="C656" s="108"/>
    </row>
    <row r="657" spans="2:3" ht="12.75" customHeight="1" x14ac:dyDescent="0.2">
      <c r="B657" s="108"/>
      <c r="C657" s="108"/>
    </row>
    <row r="658" spans="2:3" ht="12.75" customHeight="1" x14ac:dyDescent="0.2">
      <c r="B658" s="108"/>
      <c r="C658" s="108"/>
    </row>
    <row r="659" spans="2:3" ht="12.75" customHeight="1" x14ac:dyDescent="0.2">
      <c r="B659" s="108"/>
      <c r="C659" s="108"/>
    </row>
    <row r="660" spans="2:3" ht="12.75" customHeight="1" x14ac:dyDescent="0.2">
      <c r="B660" s="108"/>
      <c r="C660" s="108"/>
    </row>
    <row r="661" spans="2:3" ht="12.75" customHeight="1" x14ac:dyDescent="0.2">
      <c r="B661" s="108"/>
      <c r="C661" s="108"/>
    </row>
    <row r="662" spans="2:3" ht="12.75" customHeight="1" x14ac:dyDescent="0.2">
      <c r="B662" s="108"/>
      <c r="C662" s="108"/>
    </row>
    <row r="663" spans="2:3" ht="12.75" customHeight="1" x14ac:dyDescent="0.2">
      <c r="B663" s="108"/>
      <c r="C663" s="108"/>
    </row>
    <row r="664" spans="2:3" ht="12.75" customHeight="1" x14ac:dyDescent="0.2">
      <c r="B664" s="108"/>
      <c r="C664" s="108"/>
    </row>
    <row r="665" spans="2:3" ht="12.75" customHeight="1" x14ac:dyDescent="0.2">
      <c r="B665" s="108"/>
      <c r="C665" s="108"/>
    </row>
    <row r="666" spans="2:3" ht="12.75" customHeight="1" x14ac:dyDescent="0.2">
      <c r="B666" s="108"/>
      <c r="C666" s="108"/>
    </row>
    <row r="667" spans="2:3" ht="12.75" customHeight="1" x14ac:dyDescent="0.2">
      <c r="B667" s="108"/>
      <c r="C667" s="108"/>
    </row>
    <row r="668" spans="2:3" ht="12.75" customHeight="1" x14ac:dyDescent="0.2">
      <c r="B668" s="108"/>
      <c r="C668" s="108"/>
    </row>
    <row r="669" spans="2:3" ht="12.75" customHeight="1" x14ac:dyDescent="0.2">
      <c r="B669" s="108"/>
      <c r="C669" s="108"/>
    </row>
    <row r="670" spans="2:3" ht="12.75" customHeight="1" x14ac:dyDescent="0.2">
      <c r="B670" s="108"/>
      <c r="C670" s="108"/>
    </row>
    <row r="671" spans="2:3" ht="12.75" customHeight="1" x14ac:dyDescent="0.2">
      <c r="B671" s="108"/>
      <c r="C671" s="108"/>
    </row>
    <row r="672" spans="2:3" ht="12.75" customHeight="1" x14ac:dyDescent="0.2">
      <c r="B672" s="108"/>
      <c r="C672" s="108"/>
    </row>
    <row r="673" spans="2:3" ht="12.75" customHeight="1" x14ac:dyDescent="0.2">
      <c r="B673" s="108"/>
      <c r="C673" s="108"/>
    </row>
    <row r="674" spans="2:3" ht="12.75" customHeight="1" x14ac:dyDescent="0.2">
      <c r="B674" s="108"/>
      <c r="C674" s="108"/>
    </row>
    <row r="675" spans="2:3" ht="12.75" customHeight="1" x14ac:dyDescent="0.2">
      <c r="B675" s="108"/>
      <c r="C675" s="108"/>
    </row>
    <row r="676" spans="2:3" ht="12.75" customHeight="1" x14ac:dyDescent="0.2">
      <c r="B676" s="108"/>
      <c r="C676" s="108"/>
    </row>
    <row r="677" spans="2:3" ht="12.75" customHeight="1" x14ac:dyDescent="0.2">
      <c r="B677" s="108"/>
      <c r="C677" s="108"/>
    </row>
    <row r="678" spans="2:3" ht="12.75" customHeight="1" x14ac:dyDescent="0.2">
      <c r="B678" s="108"/>
      <c r="C678" s="108"/>
    </row>
    <row r="679" spans="2:3" ht="12.75" customHeight="1" x14ac:dyDescent="0.2">
      <c r="B679" s="108"/>
      <c r="C679" s="108"/>
    </row>
    <row r="680" spans="2:3" ht="12.75" customHeight="1" x14ac:dyDescent="0.2">
      <c r="B680" s="108"/>
      <c r="C680" s="108"/>
    </row>
    <row r="681" spans="2:3" ht="12.75" customHeight="1" x14ac:dyDescent="0.2">
      <c r="B681" s="108"/>
      <c r="C681" s="108"/>
    </row>
    <row r="682" spans="2:3" ht="12.75" customHeight="1" x14ac:dyDescent="0.2">
      <c r="B682" s="108"/>
      <c r="C682" s="108"/>
    </row>
    <row r="683" spans="2:3" ht="12.75" customHeight="1" x14ac:dyDescent="0.2">
      <c r="B683" s="108"/>
      <c r="C683" s="108"/>
    </row>
    <row r="684" spans="2:3" ht="12.75" customHeight="1" x14ac:dyDescent="0.2">
      <c r="B684" s="108"/>
      <c r="C684" s="108"/>
    </row>
    <row r="685" spans="2:3" ht="12.75" customHeight="1" x14ac:dyDescent="0.2">
      <c r="B685" s="108"/>
      <c r="C685" s="108"/>
    </row>
    <row r="686" spans="2:3" ht="12.75" customHeight="1" x14ac:dyDescent="0.2">
      <c r="B686" s="108"/>
      <c r="C686" s="108"/>
    </row>
    <row r="687" spans="2:3" ht="12.75" customHeight="1" x14ac:dyDescent="0.2">
      <c r="B687" s="108"/>
      <c r="C687" s="108"/>
    </row>
    <row r="688" spans="2:3" ht="12.75" customHeight="1" x14ac:dyDescent="0.2">
      <c r="B688" s="108"/>
      <c r="C688" s="108"/>
    </row>
    <row r="689" spans="2:3" ht="12.75" customHeight="1" x14ac:dyDescent="0.2">
      <c r="B689" s="108"/>
      <c r="C689" s="108"/>
    </row>
    <row r="690" spans="2:3" ht="12.75" customHeight="1" x14ac:dyDescent="0.2">
      <c r="B690" s="108"/>
      <c r="C690" s="108"/>
    </row>
    <row r="691" spans="2:3" ht="12.75" customHeight="1" x14ac:dyDescent="0.2">
      <c r="B691" s="108"/>
      <c r="C691" s="108"/>
    </row>
    <row r="692" spans="2:3" ht="12.75" customHeight="1" x14ac:dyDescent="0.2">
      <c r="B692" s="108"/>
      <c r="C692" s="108"/>
    </row>
    <row r="693" spans="2:3" ht="12.75" customHeight="1" x14ac:dyDescent="0.2">
      <c r="B693" s="108"/>
      <c r="C693" s="108"/>
    </row>
    <row r="694" spans="2:3" ht="12.75" customHeight="1" x14ac:dyDescent="0.2">
      <c r="B694" s="108"/>
      <c r="C694" s="108"/>
    </row>
    <row r="695" spans="2:3" ht="12.75" customHeight="1" x14ac:dyDescent="0.2">
      <c r="B695" s="108"/>
      <c r="C695" s="108"/>
    </row>
    <row r="696" spans="2:3" ht="12.75" customHeight="1" x14ac:dyDescent="0.2">
      <c r="B696" s="108"/>
      <c r="C696" s="108"/>
    </row>
    <row r="697" spans="2:3" ht="12.75" customHeight="1" x14ac:dyDescent="0.2">
      <c r="B697" s="108"/>
      <c r="C697" s="108"/>
    </row>
    <row r="698" spans="2:3" ht="12.75" customHeight="1" x14ac:dyDescent="0.2">
      <c r="B698" s="108"/>
      <c r="C698" s="108"/>
    </row>
    <row r="699" spans="2:3" ht="12.75" customHeight="1" x14ac:dyDescent="0.2">
      <c r="B699" s="108"/>
      <c r="C699" s="108"/>
    </row>
    <row r="700" spans="2:3" ht="12.75" customHeight="1" x14ac:dyDescent="0.2">
      <c r="B700" s="108"/>
      <c r="C700" s="108"/>
    </row>
    <row r="701" spans="2:3" ht="12.75" customHeight="1" x14ac:dyDescent="0.2">
      <c r="B701" s="108"/>
      <c r="C701" s="108"/>
    </row>
    <row r="702" spans="2:3" ht="12.75" customHeight="1" x14ac:dyDescent="0.2">
      <c r="B702" s="108"/>
      <c r="C702" s="108"/>
    </row>
    <row r="703" spans="2:3" ht="12.75" customHeight="1" x14ac:dyDescent="0.2">
      <c r="B703" s="108"/>
      <c r="C703" s="108"/>
    </row>
    <row r="704" spans="2:3" ht="12.75" customHeight="1" x14ac:dyDescent="0.2">
      <c r="B704" s="108"/>
      <c r="C704" s="108"/>
    </row>
    <row r="705" spans="2:3" ht="12.75" customHeight="1" x14ac:dyDescent="0.2">
      <c r="B705" s="108"/>
      <c r="C705" s="108"/>
    </row>
    <row r="706" spans="2:3" ht="12.75" customHeight="1" x14ac:dyDescent="0.2">
      <c r="B706" s="108"/>
      <c r="C706" s="108"/>
    </row>
    <row r="707" spans="2:3" ht="12.75" customHeight="1" x14ac:dyDescent="0.2">
      <c r="B707" s="108"/>
      <c r="C707" s="108"/>
    </row>
    <row r="708" spans="2:3" ht="12.75" customHeight="1" x14ac:dyDescent="0.2">
      <c r="B708" s="108"/>
      <c r="C708" s="108"/>
    </row>
    <row r="709" spans="2:3" ht="12.75" customHeight="1" x14ac:dyDescent="0.2">
      <c r="B709" s="108"/>
      <c r="C709" s="108"/>
    </row>
    <row r="710" spans="2:3" ht="12.75" customHeight="1" x14ac:dyDescent="0.2">
      <c r="B710" s="108"/>
      <c r="C710" s="108"/>
    </row>
    <row r="711" spans="2:3" ht="12.75" customHeight="1" x14ac:dyDescent="0.2">
      <c r="B711" s="108"/>
      <c r="C711" s="108"/>
    </row>
    <row r="712" spans="2:3" ht="12.75" customHeight="1" x14ac:dyDescent="0.2">
      <c r="B712" s="108"/>
      <c r="C712" s="108"/>
    </row>
    <row r="713" spans="2:3" ht="12.75" customHeight="1" x14ac:dyDescent="0.2">
      <c r="B713" s="108"/>
      <c r="C713" s="108"/>
    </row>
    <row r="714" spans="2:3" ht="12.75" customHeight="1" x14ac:dyDescent="0.2">
      <c r="B714" s="108"/>
      <c r="C714" s="108"/>
    </row>
    <row r="715" spans="2:3" ht="12.75" customHeight="1" x14ac:dyDescent="0.2">
      <c r="B715" s="108"/>
      <c r="C715" s="108"/>
    </row>
    <row r="716" spans="2:3" ht="12.75" customHeight="1" x14ac:dyDescent="0.2">
      <c r="B716" s="108"/>
      <c r="C716" s="108"/>
    </row>
    <row r="717" spans="2:3" ht="12.75" customHeight="1" x14ac:dyDescent="0.2">
      <c r="B717" s="108"/>
      <c r="C717" s="108"/>
    </row>
    <row r="718" spans="2:3" ht="12.75" customHeight="1" x14ac:dyDescent="0.2">
      <c r="B718" s="108"/>
      <c r="C718" s="108"/>
    </row>
    <row r="719" spans="2:3" ht="12.75" customHeight="1" x14ac:dyDescent="0.2">
      <c r="B719" s="108"/>
      <c r="C719" s="108"/>
    </row>
    <row r="720" spans="2:3" ht="12.75" customHeight="1" x14ac:dyDescent="0.2">
      <c r="B720" s="108"/>
      <c r="C720" s="108"/>
    </row>
    <row r="721" spans="2:3" ht="12.75" customHeight="1" x14ac:dyDescent="0.2">
      <c r="B721" s="108"/>
      <c r="C721" s="108"/>
    </row>
    <row r="722" spans="2:3" ht="12.75" customHeight="1" x14ac:dyDescent="0.2">
      <c r="B722" s="108"/>
      <c r="C722" s="108"/>
    </row>
    <row r="723" spans="2:3" ht="12.75" customHeight="1" x14ac:dyDescent="0.2">
      <c r="B723" s="108"/>
      <c r="C723" s="108"/>
    </row>
    <row r="724" spans="2:3" ht="12.75" customHeight="1" x14ac:dyDescent="0.2">
      <c r="B724" s="108"/>
      <c r="C724" s="108"/>
    </row>
    <row r="725" spans="2:3" ht="12.75" customHeight="1" x14ac:dyDescent="0.2">
      <c r="B725" s="108"/>
      <c r="C725" s="108"/>
    </row>
    <row r="726" spans="2:3" ht="12.75" customHeight="1" x14ac:dyDescent="0.2">
      <c r="B726" s="108"/>
      <c r="C726" s="108"/>
    </row>
    <row r="727" spans="2:3" ht="12.75" customHeight="1" x14ac:dyDescent="0.2">
      <c r="B727" s="108"/>
      <c r="C727" s="108"/>
    </row>
    <row r="728" spans="2:3" ht="12.75" customHeight="1" x14ac:dyDescent="0.2">
      <c r="B728" s="108"/>
      <c r="C728" s="108"/>
    </row>
    <row r="729" spans="2:3" ht="12.75" customHeight="1" x14ac:dyDescent="0.2">
      <c r="B729" s="108"/>
      <c r="C729" s="108"/>
    </row>
    <row r="730" spans="2:3" ht="12.75" customHeight="1" x14ac:dyDescent="0.2">
      <c r="B730" s="108"/>
      <c r="C730" s="108"/>
    </row>
    <row r="731" spans="2:3" ht="12.75" customHeight="1" x14ac:dyDescent="0.2">
      <c r="B731" s="108"/>
      <c r="C731" s="108"/>
    </row>
    <row r="732" spans="2:3" ht="12.75" customHeight="1" x14ac:dyDescent="0.2">
      <c r="B732" s="108"/>
      <c r="C732" s="108"/>
    </row>
    <row r="733" spans="2:3" ht="12.75" customHeight="1" x14ac:dyDescent="0.2">
      <c r="B733" s="108"/>
      <c r="C733" s="108"/>
    </row>
    <row r="734" spans="2:3" ht="12.75" customHeight="1" x14ac:dyDescent="0.2">
      <c r="B734" s="108"/>
      <c r="C734" s="108"/>
    </row>
    <row r="735" spans="2:3" ht="12.75" customHeight="1" x14ac:dyDescent="0.2">
      <c r="B735" s="108"/>
      <c r="C735" s="108"/>
    </row>
    <row r="736" spans="2:3" ht="12.75" customHeight="1" x14ac:dyDescent="0.2">
      <c r="B736" s="108"/>
      <c r="C736" s="108"/>
    </row>
    <row r="737" spans="2:3" ht="12.75" customHeight="1" x14ac:dyDescent="0.2">
      <c r="B737" s="108"/>
      <c r="C737" s="108"/>
    </row>
    <row r="738" spans="2:3" ht="12.75" customHeight="1" x14ac:dyDescent="0.2">
      <c r="B738" s="108"/>
      <c r="C738" s="108"/>
    </row>
    <row r="739" spans="2:3" ht="12.75" customHeight="1" x14ac:dyDescent="0.2">
      <c r="B739" s="108"/>
      <c r="C739" s="108"/>
    </row>
    <row r="740" spans="2:3" ht="12.75" customHeight="1" x14ac:dyDescent="0.2">
      <c r="B740" s="108"/>
      <c r="C740" s="108"/>
    </row>
    <row r="741" spans="2:3" ht="12.75" customHeight="1" x14ac:dyDescent="0.2">
      <c r="B741" s="108"/>
      <c r="C741" s="108"/>
    </row>
    <row r="742" spans="2:3" ht="12.75" customHeight="1" x14ac:dyDescent="0.2">
      <c r="B742" s="108"/>
      <c r="C742" s="108"/>
    </row>
    <row r="743" spans="2:3" ht="12.75" customHeight="1" x14ac:dyDescent="0.2">
      <c r="B743" s="108"/>
      <c r="C743" s="108"/>
    </row>
    <row r="744" spans="2:3" ht="12.75" customHeight="1" x14ac:dyDescent="0.2">
      <c r="B744" s="108"/>
      <c r="C744" s="108"/>
    </row>
    <row r="745" spans="2:3" ht="12.75" customHeight="1" x14ac:dyDescent="0.2">
      <c r="B745" s="108"/>
      <c r="C745" s="108"/>
    </row>
    <row r="746" spans="2:3" ht="12.75" customHeight="1" x14ac:dyDescent="0.2">
      <c r="B746" s="108"/>
      <c r="C746" s="108"/>
    </row>
    <row r="747" spans="2:3" ht="12.75" customHeight="1" x14ac:dyDescent="0.2">
      <c r="B747" s="108"/>
      <c r="C747" s="108"/>
    </row>
    <row r="748" spans="2:3" ht="12.75" customHeight="1" x14ac:dyDescent="0.2">
      <c r="B748" s="108"/>
      <c r="C748" s="108"/>
    </row>
    <row r="749" spans="2:3" ht="12.75" customHeight="1" x14ac:dyDescent="0.2">
      <c r="B749" s="108"/>
      <c r="C749" s="108"/>
    </row>
    <row r="750" spans="2:3" ht="12.75" customHeight="1" x14ac:dyDescent="0.2">
      <c r="B750" s="108"/>
      <c r="C750" s="108"/>
    </row>
    <row r="751" spans="2:3" ht="12.75" customHeight="1" x14ac:dyDescent="0.2">
      <c r="B751" s="108"/>
      <c r="C751" s="108"/>
    </row>
    <row r="752" spans="2:3" ht="12.75" customHeight="1" x14ac:dyDescent="0.2">
      <c r="B752" s="108"/>
      <c r="C752" s="108"/>
    </row>
    <row r="753" spans="2:3" ht="12.75" customHeight="1" x14ac:dyDescent="0.2">
      <c r="B753" s="108"/>
      <c r="C753" s="108"/>
    </row>
    <row r="754" spans="2:3" ht="12.75" customHeight="1" x14ac:dyDescent="0.2">
      <c r="B754" s="108"/>
      <c r="C754" s="108"/>
    </row>
    <row r="755" spans="2:3" ht="12.75" customHeight="1" x14ac:dyDescent="0.2">
      <c r="B755" s="108"/>
      <c r="C755" s="108"/>
    </row>
    <row r="756" spans="2:3" ht="12.75" customHeight="1" x14ac:dyDescent="0.2">
      <c r="B756" s="108"/>
      <c r="C756" s="108"/>
    </row>
    <row r="757" spans="2:3" ht="12.75" customHeight="1" x14ac:dyDescent="0.2">
      <c r="B757" s="108"/>
      <c r="C757" s="108"/>
    </row>
    <row r="758" spans="2:3" ht="12.75" customHeight="1" x14ac:dyDescent="0.2">
      <c r="B758" s="108"/>
      <c r="C758" s="108"/>
    </row>
    <row r="759" spans="2:3" ht="12.75" customHeight="1" x14ac:dyDescent="0.2">
      <c r="B759" s="108"/>
      <c r="C759" s="108"/>
    </row>
    <row r="760" spans="2:3" ht="12.75" customHeight="1" x14ac:dyDescent="0.2">
      <c r="B760" s="108"/>
      <c r="C760" s="108"/>
    </row>
    <row r="761" spans="2:3" ht="12.75" customHeight="1" x14ac:dyDescent="0.2">
      <c r="B761" s="108"/>
      <c r="C761" s="108"/>
    </row>
    <row r="762" spans="2:3" ht="12.75" customHeight="1" x14ac:dyDescent="0.2">
      <c r="B762" s="108"/>
      <c r="C762" s="108"/>
    </row>
    <row r="763" spans="2:3" ht="12.75" customHeight="1" x14ac:dyDescent="0.2">
      <c r="B763" s="108"/>
      <c r="C763" s="108"/>
    </row>
    <row r="764" spans="2:3" ht="12.75" customHeight="1" x14ac:dyDescent="0.2">
      <c r="B764" s="108"/>
      <c r="C764" s="108"/>
    </row>
    <row r="765" spans="2:3" ht="12.75" customHeight="1" x14ac:dyDescent="0.2">
      <c r="B765" s="108"/>
      <c r="C765" s="108"/>
    </row>
    <row r="766" spans="2:3" ht="12.75" customHeight="1" x14ac:dyDescent="0.2">
      <c r="B766" s="108"/>
      <c r="C766" s="108"/>
    </row>
    <row r="767" spans="2:3" ht="12.75" customHeight="1" x14ac:dyDescent="0.2">
      <c r="B767" s="108"/>
      <c r="C767" s="108"/>
    </row>
    <row r="768" spans="2:3" ht="12.75" customHeight="1" x14ac:dyDescent="0.2">
      <c r="B768" s="108"/>
      <c r="C768" s="108"/>
    </row>
    <row r="769" spans="2:3" ht="12.75" customHeight="1" x14ac:dyDescent="0.2">
      <c r="B769" s="108"/>
      <c r="C769" s="108"/>
    </row>
    <row r="770" spans="2:3" ht="12.75" customHeight="1" x14ac:dyDescent="0.2">
      <c r="B770" s="108"/>
      <c r="C770" s="108"/>
    </row>
    <row r="771" spans="2:3" ht="12.75" customHeight="1" x14ac:dyDescent="0.2">
      <c r="B771" s="108"/>
      <c r="C771" s="108"/>
    </row>
    <row r="772" spans="2:3" ht="12.75" customHeight="1" x14ac:dyDescent="0.2">
      <c r="B772" s="108"/>
      <c r="C772" s="108"/>
    </row>
    <row r="773" spans="2:3" ht="12.75" customHeight="1" x14ac:dyDescent="0.2">
      <c r="B773" s="108"/>
      <c r="C773" s="108"/>
    </row>
    <row r="774" spans="2:3" ht="12.75" customHeight="1" x14ac:dyDescent="0.2">
      <c r="B774" s="108"/>
      <c r="C774" s="108"/>
    </row>
    <row r="775" spans="2:3" ht="12.75" customHeight="1" x14ac:dyDescent="0.2">
      <c r="B775" s="108"/>
      <c r="C775" s="108"/>
    </row>
    <row r="776" spans="2:3" ht="12.75" customHeight="1" x14ac:dyDescent="0.2">
      <c r="B776" s="108"/>
      <c r="C776" s="108"/>
    </row>
    <row r="777" spans="2:3" ht="12.75" customHeight="1" x14ac:dyDescent="0.2">
      <c r="B777" s="108"/>
      <c r="C777" s="108"/>
    </row>
    <row r="778" spans="2:3" ht="12.75" customHeight="1" x14ac:dyDescent="0.2">
      <c r="B778" s="108"/>
      <c r="C778" s="108"/>
    </row>
    <row r="779" spans="2:3" ht="12.75" customHeight="1" x14ac:dyDescent="0.2">
      <c r="B779" s="108"/>
      <c r="C779" s="108"/>
    </row>
    <row r="780" spans="2:3" ht="12.75" customHeight="1" x14ac:dyDescent="0.2">
      <c r="B780" s="108"/>
      <c r="C780" s="108"/>
    </row>
    <row r="781" spans="2:3" ht="12.75" customHeight="1" x14ac:dyDescent="0.2">
      <c r="B781" s="108"/>
      <c r="C781" s="108"/>
    </row>
    <row r="782" spans="2:3" ht="12.75" customHeight="1" x14ac:dyDescent="0.2">
      <c r="B782" s="108"/>
      <c r="C782" s="108"/>
    </row>
    <row r="783" spans="2:3" ht="12.75" customHeight="1" x14ac:dyDescent="0.2">
      <c r="B783" s="108"/>
      <c r="C783" s="108"/>
    </row>
    <row r="784" spans="2:3" ht="12.75" customHeight="1" x14ac:dyDescent="0.2">
      <c r="B784" s="108"/>
      <c r="C784" s="108"/>
    </row>
    <row r="785" spans="2:3" ht="12.75" customHeight="1" x14ac:dyDescent="0.2">
      <c r="B785" s="108"/>
      <c r="C785" s="108"/>
    </row>
    <row r="786" spans="2:3" ht="12.75" customHeight="1" x14ac:dyDescent="0.2">
      <c r="B786" s="108"/>
      <c r="C786" s="108"/>
    </row>
    <row r="787" spans="2:3" ht="12.75" customHeight="1" x14ac:dyDescent="0.2">
      <c r="B787" s="108"/>
      <c r="C787" s="108"/>
    </row>
    <row r="788" spans="2:3" ht="12.75" customHeight="1" x14ac:dyDescent="0.2">
      <c r="B788" s="108"/>
      <c r="C788" s="108"/>
    </row>
    <row r="789" spans="2:3" ht="12.75" customHeight="1" x14ac:dyDescent="0.2">
      <c r="B789" s="108"/>
      <c r="C789" s="108"/>
    </row>
    <row r="790" spans="2:3" ht="12.75" customHeight="1" x14ac:dyDescent="0.2">
      <c r="B790" s="108"/>
      <c r="C790" s="108"/>
    </row>
    <row r="791" spans="2:3" ht="12.75" customHeight="1" x14ac:dyDescent="0.2">
      <c r="B791" s="108"/>
      <c r="C791" s="108"/>
    </row>
    <row r="792" spans="2:3" ht="12.75" customHeight="1" x14ac:dyDescent="0.2">
      <c r="B792" s="108"/>
      <c r="C792" s="108"/>
    </row>
    <row r="793" spans="2:3" ht="12.75" customHeight="1" x14ac:dyDescent="0.2">
      <c r="B793" s="108"/>
      <c r="C793" s="108"/>
    </row>
    <row r="794" spans="2:3" ht="12.75" customHeight="1" x14ac:dyDescent="0.2">
      <c r="B794" s="108"/>
      <c r="C794" s="108"/>
    </row>
    <row r="795" spans="2:3" ht="12.75" customHeight="1" x14ac:dyDescent="0.2">
      <c r="B795" s="108"/>
      <c r="C795" s="108"/>
    </row>
    <row r="796" spans="2:3" ht="12.75" customHeight="1" x14ac:dyDescent="0.2">
      <c r="B796" s="108"/>
      <c r="C796" s="108"/>
    </row>
    <row r="797" spans="2:3" ht="12.75" customHeight="1" x14ac:dyDescent="0.2">
      <c r="B797" s="108"/>
      <c r="C797" s="108"/>
    </row>
    <row r="798" spans="2:3" ht="12.75" customHeight="1" x14ac:dyDescent="0.2">
      <c r="B798" s="108"/>
      <c r="C798" s="108"/>
    </row>
    <row r="799" spans="2:3" ht="12.75" customHeight="1" x14ac:dyDescent="0.2">
      <c r="B799" s="108"/>
      <c r="C799" s="108"/>
    </row>
    <row r="800" spans="2:3" ht="12.75" customHeight="1" x14ac:dyDescent="0.2">
      <c r="B800" s="108"/>
      <c r="C800" s="108"/>
    </row>
    <row r="801" spans="2:3" ht="12.75" customHeight="1" x14ac:dyDescent="0.2">
      <c r="B801" s="108"/>
      <c r="C801" s="108"/>
    </row>
    <row r="802" spans="2:3" ht="12.75" customHeight="1" x14ac:dyDescent="0.2">
      <c r="B802" s="108"/>
      <c r="C802" s="108"/>
    </row>
    <row r="803" spans="2:3" ht="12.75" customHeight="1" x14ac:dyDescent="0.2">
      <c r="B803" s="108"/>
      <c r="C803" s="108"/>
    </row>
    <row r="804" spans="2:3" ht="12.75" customHeight="1" x14ac:dyDescent="0.2">
      <c r="B804" s="108"/>
      <c r="C804" s="108"/>
    </row>
    <row r="805" spans="2:3" ht="12.75" customHeight="1" x14ac:dyDescent="0.2">
      <c r="B805" s="108"/>
      <c r="C805" s="108"/>
    </row>
    <row r="806" spans="2:3" ht="12.75" customHeight="1" x14ac:dyDescent="0.2">
      <c r="B806" s="108"/>
      <c r="C806" s="108"/>
    </row>
    <row r="807" spans="2:3" ht="12.75" customHeight="1" x14ac:dyDescent="0.2">
      <c r="B807" s="108"/>
      <c r="C807" s="108"/>
    </row>
    <row r="808" spans="2:3" ht="12.75" customHeight="1" x14ac:dyDescent="0.2">
      <c r="B808" s="108"/>
      <c r="C808" s="108"/>
    </row>
    <row r="809" spans="2:3" ht="12.75" customHeight="1" x14ac:dyDescent="0.2">
      <c r="B809" s="108"/>
      <c r="C809" s="108"/>
    </row>
    <row r="810" spans="2:3" ht="12.75" customHeight="1" x14ac:dyDescent="0.2">
      <c r="B810" s="108"/>
      <c r="C810" s="108"/>
    </row>
    <row r="811" spans="2:3" ht="12.75" customHeight="1" x14ac:dyDescent="0.2">
      <c r="B811" s="108"/>
      <c r="C811" s="108"/>
    </row>
    <row r="812" spans="2:3" ht="12.75" customHeight="1" x14ac:dyDescent="0.2">
      <c r="B812" s="108"/>
      <c r="C812" s="108"/>
    </row>
    <row r="813" spans="2:3" ht="12.75" customHeight="1" x14ac:dyDescent="0.2">
      <c r="B813" s="108"/>
      <c r="C813" s="108"/>
    </row>
    <row r="814" spans="2:3" ht="12.75" customHeight="1" x14ac:dyDescent="0.2">
      <c r="B814" s="108"/>
      <c r="C814" s="108"/>
    </row>
    <row r="815" spans="2:3" ht="12.75" customHeight="1" x14ac:dyDescent="0.2">
      <c r="B815" s="108"/>
      <c r="C815" s="108"/>
    </row>
    <row r="816" spans="2:3" ht="12.75" customHeight="1" x14ac:dyDescent="0.2">
      <c r="B816" s="108"/>
      <c r="C816" s="108"/>
    </row>
    <row r="817" spans="2:3" ht="12.75" customHeight="1" x14ac:dyDescent="0.2">
      <c r="B817" s="108"/>
      <c r="C817" s="108"/>
    </row>
    <row r="818" spans="2:3" ht="12.75" customHeight="1" x14ac:dyDescent="0.2">
      <c r="B818" s="108"/>
      <c r="C818" s="108"/>
    </row>
    <row r="819" spans="2:3" ht="12.75" customHeight="1" x14ac:dyDescent="0.2">
      <c r="B819" s="108"/>
      <c r="C819" s="108"/>
    </row>
    <row r="820" spans="2:3" ht="12.75" customHeight="1" x14ac:dyDescent="0.2">
      <c r="B820" s="108"/>
      <c r="C820" s="108"/>
    </row>
    <row r="821" spans="2:3" ht="12.75" customHeight="1" x14ac:dyDescent="0.2">
      <c r="B821" s="108"/>
      <c r="C821" s="108"/>
    </row>
    <row r="822" spans="2:3" ht="12.75" customHeight="1" x14ac:dyDescent="0.2">
      <c r="B822" s="108"/>
      <c r="C822" s="108"/>
    </row>
    <row r="823" spans="2:3" ht="12.75" customHeight="1" x14ac:dyDescent="0.2">
      <c r="B823" s="108"/>
      <c r="C823" s="108"/>
    </row>
    <row r="824" spans="2:3" ht="12.75" customHeight="1" x14ac:dyDescent="0.2">
      <c r="B824" s="108"/>
      <c r="C824" s="108"/>
    </row>
    <row r="825" spans="2:3" ht="12.75" customHeight="1" x14ac:dyDescent="0.2">
      <c r="B825" s="108"/>
      <c r="C825" s="108"/>
    </row>
    <row r="826" spans="2:3" ht="12.75" customHeight="1" x14ac:dyDescent="0.2">
      <c r="B826" s="108"/>
      <c r="C826" s="108"/>
    </row>
    <row r="827" spans="2:3" ht="12.75" customHeight="1" x14ac:dyDescent="0.2">
      <c r="B827" s="108"/>
      <c r="C827" s="108"/>
    </row>
    <row r="828" spans="2:3" ht="12.75" customHeight="1" x14ac:dyDescent="0.2">
      <c r="B828" s="108"/>
      <c r="C828" s="108"/>
    </row>
    <row r="829" spans="2:3" ht="12.75" customHeight="1" x14ac:dyDescent="0.2">
      <c r="B829" s="108"/>
      <c r="C829" s="108"/>
    </row>
    <row r="830" spans="2:3" ht="12.75" customHeight="1" x14ac:dyDescent="0.2">
      <c r="B830" s="108"/>
      <c r="C830" s="108"/>
    </row>
    <row r="831" spans="2:3" ht="12.75" customHeight="1" x14ac:dyDescent="0.2">
      <c r="B831" s="108"/>
      <c r="C831" s="108"/>
    </row>
    <row r="832" spans="2:3" ht="12.75" customHeight="1" x14ac:dyDescent="0.2">
      <c r="B832" s="108"/>
      <c r="C832" s="108"/>
    </row>
    <row r="833" spans="2:3" ht="12.75" customHeight="1" x14ac:dyDescent="0.2">
      <c r="B833" s="108"/>
      <c r="C833" s="108"/>
    </row>
    <row r="834" spans="2:3" ht="12.75" customHeight="1" x14ac:dyDescent="0.2">
      <c r="B834" s="108"/>
      <c r="C834" s="108"/>
    </row>
    <row r="835" spans="2:3" ht="12.75" customHeight="1" x14ac:dyDescent="0.2">
      <c r="B835" s="108"/>
      <c r="C835" s="108"/>
    </row>
    <row r="836" spans="2:3" ht="12.75" customHeight="1" x14ac:dyDescent="0.2">
      <c r="B836" s="108"/>
      <c r="C836" s="108"/>
    </row>
    <row r="837" spans="2:3" ht="12.75" customHeight="1" x14ac:dyDescent="0.2">
      <c r="B837" s="108"/>
      <c r="C837" s="108"/>
    </row>
    <row r="838" spans="2:3" ht="12.75" customHeight="1" x14ac:dyDescent="0.2">
      <c r="B838" s="108"/>
      <c r="C838" s="108"/>
    </row>
    <row r="839" spans="2:3" ht="12.75" customHeight="1" x14ac:dyDescent="0.2">
      <c r="B839" s="108"/>
      <c r="C839" s="108"/>
    </row>
    <row r="840" spans="2:3" ht="12.75" customHeight="1" x14ac:dyDescent="0.2">
      <c r="B840" s="108"/>
      <c r="C840" s="108"/>
    </row>
    <row r="841" spans="2:3" ht="12.75" customHeight="1" x14ac:dyDescent="0.2">
      <c r="B841" s="108"/>
      <c r="C841" s="108"/>
    </row>
    <row r="842" spans="2:3" ht="12.75" customHeight="1" x14ac:dyDescent="0.2">
      <c r="B842" s="108"/>
      <c r="C842" s="108"/>
    </row>
    <row r="843" spans="2:3" ht="12.75" customHeight="1" x14ac:dyDescent="0.2">
      <c r="B843" s="108"/>
      <c r="C843" s="108"/>
    </row>
    <row r="844" spans="2:3" ht="12.75" customHeight="1" x14ac:dyDescent="0.2">
      <c r="B844" s="108"/>
      <c r="C844" s="108"/>
    </row>
    <row r="845" spans="2:3" ht="12.75" customHeight="1" x14ac:dyDescent="0.2">
      <c r="B845" s="108"/>
      <c r="C845" s="108"/>
    </row>
    <row r="846" spans="2:3" ht="12.75" customHeight="1" x14ac:dyDescent="0.2">
      <c r="B846" s="108"/>
      <c r="C846" s="108"/>
    </row>
    <row r="847" spans="2:3" ht="12.75" customHeight="1" x14ac:dyDescent="0.2">
      <c r="B847" s="108"/>
      <c r="C847" s="108"/>
    </row>
    <row r="848" spans="2:3" ht="12.75" customHeight="1" x14ac:dyDescent="0.2">
      <c r="B848" s="108"/>
      <c r="C848" s="108"/>
    </row>
    <row r="849" spans="2:3" ht="12.75" customHeight="1" x14ac:dyDescent="0.2">
      <c r="B849" s="108"/>
      <c r="C849" s="108"/>
    </row>
    <row r="850" spans="2:3" ht="12.75" customHeight="1" x14ac:dyDescent="0.2">
      <c r="B850" s="108"/>
      <c r="C850" s="108"/>
    </row>
    <row r="851" spans="2:3" ht="12.75" customHeight="1" x14ac:dyDescent="0.2">
      <c r="B851" s="108"/>
      <c r="C851" s="108"/>
    </row>
    <row r="852" spans="2:3" ht="12.75" customHeight="1" x14ac:dyDescent="0.2">
      <c r="B852" s="108"/>
      <c r="C852" s="108"/>
    </row>
    <row r="853" spans="2:3" ht="12.75" customHeight="1" x14ac:dyDescent="0.2">
      <c r="B853" s="108"/>
      <c r="C853" s="108"/>
    </row>
    <row r="854" spans="2:3" ht="12.75" customHeight="1" x14ac:dyDescent="0.2">
      <c r="B854" s="108"/>
      <c r="C854" s="108"/>
    </row>
    <row r="855" spans="2:3" ht="12.75" customHeight="1" x14ac:dyDescent="0.2">
      <c r="B855" s="108"/>
      <c r="C855" s="108"/>
    </row>
    <row r="856" spans="2:3" ht="12.75" customHeight="1" x14ac:dyDescent="0.2">
      <c r="B856" s="108"/>
      <c r="C856" s="108"/>
    </row>
    <row r="857" spans="2:3" ht="12.75" customHeight="1" x14ac:dyDescent="0.2">
      <c r="B857" s="108"/>
      <c r="C857" s="108"/>
    </row>
    <row r="858" spans="2:3" ht="12.75" customHeight="1" x14ac:dyDescent="0.2">
      <c r="B858" s="108"/>
      <c r="C858" s="108"/>
    </row>
    <row r="859" spans="2:3" ht="12.75" customHeight="1" x14ac:dyDescent="0.2">
      <c r="B859" s="108"/>
      <c r="C859" s="108"/>
    </row>
    <row r="860" spans="2:3" ht="12.75" customHeight="1" x14ac:dyDescent="0.2">
      <c r="B860" s="108"/>
      <c r="C860" s="108"/>
    </row>
    <row r="861" spans="2:3" ht="12.75" customHeight="1" x14ac:dyDescent="0.2">
      <c r="B861" s="108"/>
      <c r="C861" s="108"/>
    </row>
    <row r="862" spans="2:3" ht="12.75" customHeight="1" x14ac:dyDescent="0.2">
      <c r="B862" s="108"/>
      <c r="C862" s="108"/>
    </row>
    <row r="863" spans="2:3" ht="12.75" customHeight="1" x14ac:dyDescent="0.2">
      <c r="B863" s="108"/>
      <c r="C863" s="108"/>
    </row>
    <row r="864" spans="2:3" ht="12.75" customHeight="1" x14ac:dyDescent="0.2">
      <c r="B864" s="108"/>
      <c r="C864" s="108"/>
    </row>
    <row r="865" spans="2:3" ht="12.75" customHeight="1" x14ac:dyDescent="0.2">
      <c r="B865" s="108"/>
      <c r="C865" s="108"/>
    </row>
    <row r="866" spans="2:3" ht="12.75" customHeight="1" x14ac:dyDescent="0.2">
      <c r="B866" s="108"/>
      <c r="C866" s="108"/>
    </row>
    <row r="867" spans="2:3" ht="12.75" customHeight="1" x14ac:dyDescent="0.2">
      <c r="B867" s="108"/>
      <c r="C867" s="108"/>
    </row>
    <row r="868" spans="2:3" ht="12.75" customHeight="1" x14ac:dyDescent="0.2">
      <c r="B868" s="108"/>
      <c r="C868" s="108"/>
    </row>
    <row r="869" spans="2:3" ht="12.75" customHeight="1" x14ac:dyDescent="0.2">
      <c r="B869" s="108"/>
      <c r="C869" s="108"/>
    </row>
    <row r="870" spans="2:3" ht="12.75" customHeight="1" x14ac:dyDescent="0.2">
      <c r="B870" s="108"/>
      <c r="C870" s="108"/>
    </row>
    <row r="871" spans="2:3" ht="12.75" customHeight="1" x14ac:dyDescent="0.2">
      <c r="B871" s="108"/>
      <c r="C871" s="108"/>
    </row>
    <row r="872" spans="2:3" ht="12.75" customHeight="1" x14ac:dyDescent="0.2">
      <c r="B872" s="108"/>
      <c r="C872" s="108"/>
    </row>
    <row r="873" spans="2:3" ht="12.75" customHeight="1" x14ac:dyDescent="0.2">
      <c r="B873" s="108"/>
      <c r="C873" s="108"/>
    </row>
    <row r="874" spans="2:3" ht="12.75" customHeight="1" x14ac:dyDescent="0.2">
      <c r="B874" s="108"/>
      <c r="C874" s="108"/>
    </row>
    <row r="875" spans="2:3" ht="12.75" customHeight="1" x14ac:dyDescent="0.2">
      <c r="B875" s="108"/>
      <c r="C875" s="108"/>
    </row>
    <row r="876" spans="2:3" ht="12.75" customHeight="1" x14ac:dyDescent="0.2">
      <c r="B876" s="108"/>
      <c r="C876" s="108"/>
    </row>
    <row r="877" spans="2:3" ht="12.75" customHeight="1" x14ac:dyDescent="0.2">
      <c r="B877" s="108"/>
      <c r="C877" s="108"/>
    </row>
    <row r="878" spans="2:3" ht="12.75" customHeight="1" x14ac:dyDescent="0.2">
      <c r="B878" s="108"/>
      <c r="C878" s="108"/>
    </row>
    <row r="879" spans="2:3" ht="12.75" customHeight="1" x14ac:dyDescent="0.2">
      <c r="B879" s="108"/>
      <c r="C879" s="108"/>
    </row>
    <row r="880" spans="2:3" ht="12.75" customHeight="1" x14ac:dyDescent="0.2">
      <c r="B880" s="108"/>
      <c r="C880" s="108"/>
    </row>
    <row r="881" spans="2:3" ht="12.75" customHeight="1" x14ac:dyDescent="0.2">
      <c r="B881" s="108"/>
      <c r="C881" s="108"/>
    </row>
    <row r="882" spans="2:3" ht="12.75" customHeight="1" x14ac:dyDescent="0.2">
      <c r="B882" s="108"/>
      <c r="C882" s="108"/>
    </row>
    <row r="883" spans="2:3" ht="12.75" customHeight="1" x14ac:dyDescent="0.2">
      <c r="B883" s="108"/>
      <c r="C883" s="108"/>
    </row>
    <row r="884" spans="2:3" ht="12.75" customHeight="1" x14ac:dyDescent="0.2">
      <c r="B884" s="108"/>
      <c r="C884" s="108"/>
    </row>
    <row r="885" spans="2:3" ht="12.75" customHeight="1" x14ac:dyDescent="0.2">
      <c r="B885" s="108"/>
      <c r="C885" s="108"/>
    </row>
    <row r="886" spans="2:3" ht="12.75" customHeight="1" x14ac:dyDescent="0.2">
      <c r="B886" s="108"/>
      <c r="C886" s="108"/>
    </row>
    <row r="887" spans="2:3" ht="12.75" customHeight="1" x14ac:dyDescent="0.2">
      <c r="B887" s="108"/>
      <c r="C887" s="108"/>
    </row>
    <row r="888" spans="2:3" ht="12.75" customHeight="1" x14ac:dyDescent="0.2">
      <c r="B888" s="108"/>
      <c r="C888" s="108"/>
    </row>
    <row r="889" spans="2:3" ht="12.75" customHeight="1" x14ac:dyDescent="0.2">
      <c r="B889" s="108"/>
      <c r="C889" s="108"/>
    </row>
    <row r="890" spans="2:3" ht="12.75" customHeight="1" x14ac:dyDescent="0.2">
      <c r="B890" s="108"/>
      <c r="C890" s="108"/>
    </row>
    <row r="891" spans="2:3" ht="12.75" customHeight="1" x14ac:dyDescent="0.2">
      <c r="B891" s="108"/>
      <c r="C891" s="108"/>
    </row>
    <row r="892" spans="2:3" ht="12.75" customHeight="1" x14ac:dyDescent="0.2">
      <c r="B892" s="108"/>
      <c r="C892" s="108"/>
    </row>
    <row r="893" spans="2:3" ht="12.75" customHeight="1" x14ac:dyDescent="0.2">
      <c r="B893" s="108"/>
      <c r="C893" s="108"/>
    </row>
    <row r="894" spans="2:3" ht="12.75" customHeight="1" x14ac:dyDescent="0.2">
      <c r="B894" s="108"/>
      <c r="C894" s="108"/>
    </row>
    <row r="895" spans="2:3" ht="12.75" customHeight="1" x14ac:dyDescent="0.2">
      <c r="B895" s="108"/>
      <c r="C895" s="108"/>
    </row>
    <row r="896" spans="2:3" ht="12.75" customHeight="1" x14ac:dyDescent="0.2">
      <c r="B896" s="108"/>
      <c r="C896" s="108"/>
    </row>
    <row r="897" spans="2:3" ht="12.75" customHeight="1" x14ac:dyDescent="0.2">
      <c r="B897" s="108"/>
      <c r="C897" s="108"/>
    </row>
    <row r="898" spans="2:3" ht="12.75" customHeight="1" x14ac:dyDescent="0.2">
      <c r="B898" s="108"/>
      <c r="C898" s="108"/>
    </row>
    <row r="899" spans="2:3" ht="12.75" customHeight="1" x14ac:dyDescent="0.2">
      <c r="B899" s="108"/>
      <c r="C899" s="108"/>
    </row>
    <row r="900" spans="2:3" ht="12.75" customHeight="1" x14ac:dyDescent="0.2">
      <c r="B900" s="108"/>
      <c r="C900" s="108"/>
    </row>
    <row r="901" spans="2:3" ht="12.75" customHeight="1" x14ac:dyDescent="0.2">
      <c r="B901" s="108"/>
      <c r="C901" s="108"/>
    </row>
    <row r="902" spans="2:3" ht="12.75" customHeight="1" x14ac:dyDescent="0.2">
      <c r="B902" s="108"/>
      <c r="C902" s="108"/>
    </row>
    <row r="903" spans="2:3" ht="12.75" customHeight="1" x14ac:dyDescent="0.2">
      <c r="B903" s="108"/>
      <c r="C903" s="108"/>
    </row>
    <row r="904" spans="2:3" ht="12.75" customHeight="1" x14ac:dyDescent="0.2">
      <c r="B904" s="108"/>
      <c r="C904" s="108"/>
    </row>
    <row r="905" spans="2:3" ht="12.75" customHeight="1" x14ac:dyDescent="0.2">
      <c r="B905" s="108"/>
      <c r="C905" s="108"/>
    </row>
    <row r="906" spans="2:3" ht="12.75" customHeight="1" x14ac:dyDescent="0.2">
      <c r="B906" s="108"/>
      <c r="C906" s="108"/>
    </row>
    <row r="907" spans="2:3" ht="12.75" customHeight="1" x14ac:dyDescent="0.2">
      <c r="B907" s="108"/>
      <c r="C907" s="108"/>
    </row>
    <row r="908" spans="2:3" ht="12.75" customHeight="1" x14ac:dyDescent="0.2">
      <c r="B908" s="108"/>
      <c r="C908" s="108"/>
    </row>
    <row r="909" spans="2:3" ht="12.75" customHeight="1" x14ac:dyDescent="0.2">
      <c r="B909" s="108"/>
      <c r="C909" s="108"/>
    </row>
    <row r="910" spans="2:3" ht="12.75" customHeight="1" x14ac:dyDescent="0.2">
      <c r="B910" s="108"/>
      <c r="C910" s="108"/>
    </row>
    <row r="911" spans="2:3" ht="12.75" customHeight="1" x14ac:dyDescent="0.2">
      <c r="B911" s="108"/>
      <c r="C911" s="108"/>
    </row>
    <row r="912" spans="2:3" ht="12.75" customHeight="1" x14ac:dyDescent="0.2">
      <c r="B912" s="108"/>
      <c r="C912" s="108"/>
    </row>
    <row r="913" spans="2:3" ht="12.75" customHeight="1" x14ac:dyDescent="0.2">
      <c r="B913" s="108"/>
      <c r="C913" s="108"/>
    </row>
    <row r="914" spans="2:3" ht="12.75" customHeight="1" x14ac:dyDescent="0.2">
      <c r="B914" s="108"/>
      <c r="C914" s="108"/>
    </row>
    <row r="915" spans="2:3" ht="12.75" customHeight="1" x14ac:dyDescent="0.2">
      <c r="B915" s="108"/>
      <c r="C915" s="108"/>
    </row>
    <row r="916" spans="2:3" ht="12.75" customHeight="1" x14ac:dyDescent="0.2">
      <c r="B916" s="108"/>
      <c r="C916" s="108"/>
    </row>
    <row r="917" spans="2:3" ht="12.75" customHeight="1" x14ac:dyDescent="0.2">
      <c r="B917" s="108"/>
      <c r="C917" s="108"/>
    </row>
    <row r="918" spans="2:3" ht="12.75" customHeight="1" x14ac:dyDescent="0.2">
      <c r="B918" s="108"/>
      <c r="C918" s="108"/>
    </row>
    <row r="919" spans="2:3" ht="12.75" customHeight="1" x14ac:dyDescent="0.2">
      <c r="B919" s="108"/>
      <c r="C919" s="108"/>
    </row>
    <row r="920" spans="2:3" ht="12.75" customHeight="1" x14ac:dyDescent="0.2">
      <c r="B920" s="108"/>
      <c r="C920" s="108"/>
    </row>
    <row r="921" spans="2:3" ht="12.75" customHeight="1" x14ac:dyDescent="0.2">
      <c r="B921" s="108"/>
      <c r="C921" s="108"/>
    </row>
    <row r="922" spans="2:3" ht="12.75" customHeight="1" x14ac:dyDescent="0.2">
      <c r="B922" s="108"/>
      <c r="C922" s="108"/>
    </row>
    <row r="923" spans="2:3" ht="12.75" customHeight="1" x14ac:dyDescent="0.2">
      <c r="B923" s="108"/>
      <c r="C923" s="108"/>
    </row>
    <row r="924" spans="2:3" ht="12.75" customHeight="1" x14ac:dyDescent="0.2">
      <c r="B924" s="108"/>
      <c r="C924" s="108"/>
    </row>
    <row r="925" spans="2:3" ht="12.75" customHeight="1" x14ac:dyDescent="0.2">
      <c r="B925" s="108"/>
      <c r="C925" s="108"/>
    </row>
    <row r="926" spans="2:3" ht="12.75" customHeight="1" x14ac:dyDescent="0.2">
      <c r="B926" s="108"/>
      <c r="C926" s="108"/>
    </row>
    <row r="927" spans="2:3" ht="12.75" customHeight="1" x14ac:dyDescent="0.2">
      <c r="B927" s="108"/>
      <c r="C927" s="108"/>
    </row>
    <row r="928" spans="2:3" ht="12.75" customHeight="1" x14ac:dyDescent="0.2">
      <c r="B928" s="108"/>
      <c r="C928" s="108"/>
    </row>
    <row r="929" spans="2:3" ht="12.75" customHeight="1" x14ac:dyDescent="0.2">
      <c r="B929" s="108"/>
      <c r="C929" s="108"/>
    </row>
    <row r="930" spans="2:3" ht="12.75" customHeight="1" x14ac:dyDescent="0.2">
      <c r="B930" s="108"/>
      <c r="C930" s="108"/>
    </row>
    <row r="931" spans="2:3" ht="12.75" customHeight="1" x14ac:dyDescent="0.2">
      <c r="B931" s="108"/>
      <c r="C931" s="108"/>
    </row>
    <row r="932" spans="2:3" ht="12.75" customHeight="1" x14ac:dyDescent="0.2">
      <c r="B932" s="108"/>
      <c r="C932" s="108"/>
    </row>
    <row r="933" spans="2:3" ht="12.75" customHeight="1" x14ac:dyDescent="0.2">
      <c r="B933" s="108"/>
      <c r="C933" s="108"/>
    </row>
    <row r="934" spans="2:3" ht="12.75" customHeight="1" x14ac:dyDescent="0.2">
      <c r="B934" s="108"/>
      <c r="C934" s="108"/>
    </row>
    <row r="935" spans="2:3" ht="12.75" customHeight="1" x14ac:dyDescent="0.2">
      <c r="B935" s="108"/>
      <c r="C935" s="108"/>
    </row>
    <row r="936" spans="2:3" ht="12.75" customHeight="1" x14ac:dyDescent="0.2">
      <c r="B936" s="108"/>
      <c r="C936" s="108"/>
    </row>
    <row r="937" spans="2:3" ht="12.75" customHeight="1" x14ac:dyDescent="0.2">
      <c r="B937" s="108"/>
      <c r="C937" s="108"/>
    </row>
    <row r="938" spans="2:3" ht="12.75" customHeight="1" x14ac:dyDescent="0.2">
      <c r="B938" s="108"/>
      <c r="C938" s="108"/>
    </row>
    <row r="939" spans="2:3" ht="12.75" customHeight="1" x14ac:dyDescent="0.2">
      <c r="B939" s="108"/>
      <c r="C939" s="108"/>
    </row>
    <row r="940" spans="2:3" ht="12.75" customHeight="1" x14ac:dyDescent="0.2">
      <c r="B940" s="108"/>
      <c r="C940" s="108"/>
    </row>
    <row r="941" spans="2:3" ht="12.75" customHeight="1" x14ac:dyDescent="0.2">
      <c r="B941" s="108"/>
      <c r="C941" s="108"/>
    </row>
    <row r="942" spans="2:3" ht="12.75" customHeight="1" x14ac:dyDescent="0.2">
      <c r="B942" s="108"/>
      <c r="C942" s="108"/>
    </row>
    <row r="943" spans="2:3" ht="12.75" customHeight="1" x14ac:dyDescent="0.2">
      <c r="B943" s="108"/>
      <c r="C943" s="108"/>
    </row>
    <row r="944" spans="2:3" ht="12.75" customHeight="1" x14ac:dyDescent="0.2">
      <c r="B944" s="108"/>
      <c r="C944" s="108"/>
    </row>
    <row r="945" spans="2:3" ht="12.75" customHeight="1" x14ac:dyDescent="0.2">
      <c r="B945" s="108"/>
      <c r="C945" s="108"/>
    </row>
    <row r="946" spans="2:3" ht="12.75" customHeight="1" x14ac:dyDescent="0.2">
      <c r="B946" s="108"/>
      <c r="C946" s="108"/>
    </row>
    <row r="947" spans="2:3" ht="12.75" customHeight="1" x14ac:dyDescent="0.2">
      <c r="B947" s="108"/>
      <c r="C947" s="108"/>
    </row>
    <row r="948" spans="2:3" ht="12.75" customHeight="1" x14ac:dyDescent="0.2">
      <c r="B948" s="108"/>
      <c r="C948" s="108"/>
    </row>
    <row r="949" spans="2:3" ht="12.75" customHeight="1" x14ac:dyDescent="0.2">
      <c r="B949" s="108"/>
      <c r="C949" s="108"/>
    </row>
    <row r="950" spans="2:3" ht="12.75" customHeight="1" x14ac:dyDescent="0.2">
      <c r="B950" s="108"/>
      <c r="C950" s="108"/>
    </row>
    <row r="951" spans="2:3" ht="12.75" customHeight="1" x14ac:dyDescent="0.2">
      <c r="B951" s="108"/>
      <c r="C951" s="108"/>
    </row>
    <row r="952" spans="2:3" ht="12.75" customHeight="1" x14ac:dyDescent="0.2">
      <c r="B952" s="108"/>
      <c r="C952" s="108"/>
    </row>
    <row r="953" spans="2:3" ht="12.75" customHeight="1" x14ac:dyDescent="0.2">
      <c r="B953" s="108"/>
      <c r="C953" s="108"/>
    </row>
    <row r="954" spans="2:3" ht="12.75" customHeight="1" x14ac:dyDescent="0.2">
      <c r="B954" s="108"/>
      <c r="C954" s="108"/>
    </row>
    <row r="955" spans="2:3" ht="12.75" customHeight="1" x14ac:dyDescent="0.2">
      <c r="B955" s="108"/>
      <c r="C955" s="108"/>
    </row>
    <row r="956" spans="2:3" ht="12.75" customHeight="1" x14ac:dyDescent="0.2">
      <c r="B956" s="108"/>
      <c r="C956" s="108"/>
    </row>
    <row r="957" spans="2:3" ht="12.75" customHeight="1" x14ac:dyDescent="0.2">
      <c r="B957" s="108"/>
      <c r="C957" s="108"/>
    </row>
    <row r="958" spans="2:3" ht="12.75" customHeight="1" x14ac:dyDescent="0.2">
      <c r="B958" s="108"/>
      <c r="C958" s="108"/>
    </row>
    <row r="959" spans="2:3" ht="12.75" customHeight="1" x14ac:dyDescent="0.2">
      <c r="B959" s="108"/>
      <c r="C959" s="108"/>
    </row>
    <row r="960" spans="2:3" ht="12.75" customHeight="1" x14ac:dyDescent="0.2">
      <c r="B960" s="108"/>
      <c r="C960" s="108"/>
    </row>
    <row r="961" spans="2:3" ht="12.75" customHeight="1" x14ac:dyDescent="0.2">
      <c r="B961" s="108"/>
      <c r="C961" s="108"/>
    </row>
    <row r="962" spans="2:3" ht="12.75" customHeight="1" x14ac:dyDescent="0.2">
      <c r="B962" s="108"/>
      <c r="C962" s="108"/>
    </row>
    <row r="963" spans="2:3" ht="12.75" customHeight="1" x14ac:dyDescent="0.2">
      <c r="B963" s="108"/>
      <c r="C963" s="108"/>
    </row>
    <row r="964" spans="2:3" ht="12.75" customHeight="1" x14ac:dyDescent="0.2">
      <c r="B964" s="108"/>
      <c r="C964" s="108"/>
    </row>
    <row r="965" spans="2:3" ht="12.75" customHeight="1" x14ac:dyDescent="0.2">
      <c r="B965" s="108"/>
      <c r="C965" s="108"/>
    </row>
    <row r="966" spans="2:3" ht="12.75" customHeight="1" x14ac:dyDescent="0.2">
      <c r="B966" s="108"/>
      <c r="C966" s="108"/>
    </row>
    <row r="967" spans="2:3" ht="12.75" customHeight="1" x14ac:dyDescent="0.2">
      <c r="B967" s="108"/>
      <c r="C967" s="108"/>
    </row>
    <row r="968" spans="2:3" ht="12.75" customHeight="1" x14ac:dyDescent="0.2">
      <c r="B968" s="108"/>
      <c r="C968" s="108"/>
    </row>
    <row r="969" spans="2:3" ht="12.75" customHeight="1" x14ac:dyDescent="0.2">
      <c r="B969" s="108"/>
      <c r="C969" s="108"/>
    </row>
    <row r="970" spans="2:3" ht="12.75" customHeight="1" x14ac:dyDescent="0.2">
      <c r="B970" s="108"/>
      <c r="C970" s="108"/>
    </row>
    <row r="971" spans="2:3" ht="12.75" customHeight="1" x14ac:dyDescent="0.2">
      <c r="B971" s="108"/>
      <c r="C971" s="108"/>
    </row>
    <row r="972" spans="2:3" ht="12.75" customHeight="1" x14ac:dyDescent="0.2">
      <c r="B972" s="108"/>
      <c r="C972" s="108"/>
    </row>
    <row r="973" spans="2:3" ht="12.75" customHeight="1" x14ac:dyDescent="0.2">
      <c r="B973" s="108"/>
      <c r="C973" s="108"/>
    </row>
    <row r="974" spans="2:3" ht="12.75" customHeight="1" x14ac:dyDescent="0.2">
      <c r="B974" s="108"/>
      <c r="C974" s="108"/>
    </row>
    <row r="975" spans="2:3" ht="12.75" customHeight="1" x14ac:dyDescent="0.2">
      <c r="B975" s="108"/>
      <c r="C975" s="108"/>
    </row>
    <row r="976" spans="2:3" ht="12.75" customHeight="1" x14ac:dyDescent="0.2">
      <c r="B976" s="108"/>
      <c r="C976" s="108"/>
    </row>
    <row r="977" spans="2:3" ht="12.75" customHeight="1" x14ac:dyDescent="0.2">
      <c r="B977" s="108"/>
      <c r="C977" s="108"/>
    </row>
    <row r="978" spans="2:3" ht="12.75" customHeight="1" x14ac:dyDescent="0.2">
      <c r="B978" s="108"/>
      <c r="C978" s="108"/>
    </row>
    <row r="979" spans="2:3" ht="12.75" customHeight="1" x14ac:dyDescent="0.2">
      <c r="B979" s="108"/>
      <c r="C979" s="108"/>
    </row>
    <row r="980" spans="2:3" ht="12.75" customHeight="1" x14ac:dyDescent="0.2">
      <c r="B980" s="108"/>
      <c r="C980" s="108"/>
    </row>
    <row r="981" spans="2:3" ht="12.75" customHeight="1" x14ac:dyDescent="0.2">
      <c r="B981" s="108"/>
      <c r="C981" s="108"/>
    </row>
    <row r="982" spans="2:3" ht="12.75" customHeight="1" x14ac:dyDescent="0.2">
      <c r="B982" s="108"/>
      <c r="C982" s="108"/>
    </row>
    <row r="983" spans="2:3" ht="12.75" customHeight="1" x14ac:dyDescent="0.2">
      <c r="B983" s="108"/>
      <c r="C983" s="108"/>
    </row>
    <row r="984" spans="2:3" ht="12.75" customHeight="1" x14ac:dyDescent="0.2">
      <c r="B984" s="108"/>
      <c r="C984" s="108"/>
    </row>
    <row r="985" spans="2:3" ht="12.75" customHeight="1" x14ac:dyDescent="0.2">
      <c r="B985" s="108"/>
      <c r="C985" s="108"/>
    </row>
  </sheetData>
  <mergeCells count="8">
    <mergeCell ref="A8:A9"/>
    <mergeCell ref="B1:C1"/>
    <mergeCell ref="B3:C3"/>
    <mergeCell ref="B4:C4"/>
    <mergeCell ref="B8:B9"/>
    <mergeCell ref="C8:C9"/>
    <mergeCell ref="B5:C5"/>
    <mergeCell ref="B7:C7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3"/>
  <sheetViews>
    <sheetView workbookViewId="0">
      <selection activeCell="G8" sqref="G8"/>
    </sheetView>
  </sheetViews>
  <sheetFormatPr defaultColWidth="17.28515625" defaultRowHeight="15" customHeight="1" x14ac:dyDescent="0.2"/>
  <cols>
    <col min="1" max="1" width="5.42578125" style="80" customWidth="1"/>
    <col min="2" max="2" width="4.42578125" style="80" customWidth="1"/>
    <col min="3" max="3" width="67.28515625" style="80" customWidth="1"/>
    <col min="4" max="4" width="11.28515625" style="80" customWidth="1"/>
    <col min="5" max="5" width="12.5703125" style="80" customWidth="1"/>
    <col min="6" max="6" width="11.85546875" style="80" customWidth="1"/>
    <col min="7" max="7" width="12.140625" style="80" customWidth="1"/>
    <col min="8" max="14" width="9.140625" style="80" customWidth="1"/>
    <col min="15" max="26" width="8" style="80" customWidth="1"/>
    <col min="27" max="16384" width="17.28515625" style="80"/>
  </cols>
  <sheetData>
    <row r="1" spans="1:26" ht="15.75" customHeight="1" x14ac:dyDescent="0.25">
      <c r="A1" s="468" t="s">
        <v>715</v>
      </c>
      <c r="B1" s="469"/>
      <c r="C1" s="469"/>
      <c r="D1" s="469"/>
      <c r="E1" s="529"/>
      <c r="F1" s="529"/>
      <c r="G1" s="529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6" s="442" customFormat="1" ht="15.75" customHeight="1" x14ac:dyDescent="0.25">
      <c r="A2" s="443"/>
      <c r="B2" s="444"/>
      <c r="C2" s="444"/>
      <c r="D2" s="444"/>
      <c r="E2" s="451"/>
      <c r="F2" s="451"/>
      <c r="G2" s="451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1:26" ht="15.75" customHeight="1" x14ac:dyDescent="0.25">
      <c r="A3" s="461" t="s">
        <v>344</v>
      </c>
      <c r="B3" s="529"/>
      <c r="C3" s="529"/>
      <c r="D3" s="529"/>
      <c r="E3" s="529"/>
      <c r="F3" s="529"/>
      <c r="G3" s="529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15.75" customHeight="1" x14ac:dyDescent="0.25">
      <c r="A4" s="461" t="s">
        <v>680</v>
      </c>
      <c r="B4" s="529"/>
      <c r="C4" s="529"/>
      <c r="D4" s="529"/>
      <c r="E4" s="529"/>
      <c r="F4" s="529"/>
      <c r="G4" s="529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1:26" ht="15.75" customHeight="1" x14ac:dyDescent="0.25">
      <c r="B5" s="129"/>
      <c r="C5" s="129"/>
      <c r="E5" s="78"/>
      <c r="F5" s="78"/>
      <c r="G5" s="82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spans="1:26" ht="15.75" customHeight="1" x14ac:dyDescent="0.25">
      <c r="A6" s="530" t="s">
        <v>215</v>
      </c>
      <c r="B6" s="523" t="s">
        <v>34</v>
      </c>
      <c r="C6" s="498"/>
      <c r="D6" s="454" t="s">
        <v>534</v>
      </c>
      <c r="E6" s="454" t="s">
        <v>609</v>
      </c>
      <c r="F6" s="454" t="s">
        <v>629</v>
      </c>
      <c r="G6" s="454" t="s">
        <v>681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1:26" ht="15.75" customHeight="1" x14ac:dyDescent="0.25">
      <c r="A7" s="531"/>
      <c r="B7" s="524"/>
      <c r="C7" s="500"/>
      <c r="D7" s="492"/>
      <c r="E7" s="528"/>
      <c r="F7" s="528"/>
      <c r="G7" s="52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</row>
    <row r="8" spans="1:26" ht="15.75" customHeight="1" x14ac:dyDescent="0.25">
      <c r="A8" s="122">
        <v>1</v>
      </c>
      <c r="B8" s="79">
        <v>2</v>
      </c>
      <c r="C8" s="123">
        <v>3</v>
      </c>
      <c r="D8" s="134">
        <v>4</v>
      </c>
      <c r="E8" s="135">
        <v>5</v>
      </c>
      <c r="F8" s="135">
        <v>6</v>
      </c>
      <c r="G8" s="135">
        <v>7</v>
      </c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</row>
    <row r="9" spans="1:26" ht="15.75" customHeight="1" x14ac:dyDescent="0.25">
      <c r="A9" s="125" t="s">
        <v>216</v>
      </c>
      <c r="B9" s="525" t="s">
        <v>36</v>
      </c>
      <c r="C9" s="526"/>
      <c r="D9" s="128">
        <f>SUM(D10:D13)</f>
        <v>126971420</v>
      </c>
      <c r="E9" s="128">
        <f>SUM(E10:E13)</f>
        <v>123891111</v>
      </c>
      <c r="F9" s="128">
        <f>SUM(F10:F13)</f>
        <v>122058002</v>
      </c>
      <c r="G9" s="128">
        <f>SUM(G10:G13)</f>
        <v>123733582</v>
      </c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</row>
    <row r="10" spans="1:26" ht="15.75" customHeight="1" x14ac:dyDescent="0.25">
      <c r="A10" s="127" t="s">
        <v>217</v>
      </c>
      <c r="B10" s="43" t="s">
        <v>37</v>
      </c>
      <c r="C10" s="16" t="s">
        <v>38</v>
      </c>
      <c r="D10" s="136">
        <v>66012088</v>
      </c>
      <c r="E10" s="136">
        <v>66891111</v>
      </c>
      <c r="F10" s="136">
        <v>67558002</v>
      </c>
      <c r="G10" s="255">
        <v>68233582</v>
      </c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</row>
    <row r="11" spans="1:26" ht="15.75" customHeight="1" x14ac:dyDescent="0.25">
      <c r="A11" s="127" t="s">
        <v>218</v>
      </c>
      <c r="B11" s="43" t="s">
        <v>39</v>
      </c>
      <c r="C11" s="16" t="s">
        <v>40</v>
      </c>
      <c r="D11" s="136">
        <v>47200000</v>
      </c>
      <c r="E11" s="136">
        <v>45000000</v>
      </c>
      <c r="F11" s="136">
        <v>44500000</v>
      </c>
      <c r="G11" s="256">
        <v>44500000</v>
      </c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spans="1:26" ht="15.75" customHeight="1" x14ac:dyDescent="0.25">
      <c r="A12" s="127" t="s">
        <v>219</v>
      </c>
      <c r="B12" s="43" t="s">
        <v>41</v>
      </c>
      <c r="C12" s="16" t="s">
        <v>42</v>
      </c>
      <c r="D12" s="136">
        <v>13100000</v>
      </c>
      <c r="E12" s="46">
        <v>12000000</v>
      </c>
      <c r="F12" s="46">
        <v>10000000</v>
      </c>
      <c r="G12" s="46">
        <v>11000000</v>
      </c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</row>
    <row r="13" spans="1:26" ht="15.75" customHeight="1" x14ac:dyDescent="0.25">
      <c r="A13" s="127" t="s">
        <v>220</v>
      </c>
      <c r="B13" s="43" t="s">
        <v>43</v>
      </c>
      <c r="C13" s="16" t="s">
        <v>44</v>
      </c>
      <c r="D13" s="136">
        <v>659332</v>
      </c>
      <c r="E13" s="101"/>
      <c r="F13" s="101"/>
      <c r="G13" s="101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</row>
    <row r="14" spans="1:26" ht="15.75" customHeight="1" x14ac:dyDescent="0.25">
      <c r="A14" s="125" t="s">
        <v>221</v>
      </c>
      <c r="B14" s="41" t="s">
        <v>45</v>
      </c>
      <c r="C14" s="130"/>
      <c r="D14" s="137">
        <f>D15+D17</f>
        <v>17261387</v>
      </c>
      <c r="E14" s="137">
        <v>0</v>
      </c>
      <c r="F14" s="137">
        <v>0</v>
      </c>
      <c r="G14" s="189">
        <v>0</v>
      </c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</row>
    <row r="15" spans="1:26" ht="15.75" customHeight="1" x14ac:dyDescent="0.25">
      <c r="A15" s="127" t="s">
        <v>222</v>
      </c>
      <c r="B15" s="43" t="s">
        <v>46</v>
      </c>
      <c r="C15" s="131" t="s">
        <v>47</v>
      </c>
      <c r="D15" s="136">
        <v>16858000</v>
      </c>
      <c r="E15" s="46">
        <v>0</v>
      </c>
      <c r="F15" s="46">
        <v>0</v>
      </c>
      <c r="G15" s="46">
        <v>0</v>
      </c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</row>
    <row r="16" spans="1:26" ht="15.75" customHeight="1" x14ac:dyDescent="0.25">
      <c r="A16" s="127" t="s">
        <v>223</v>
      </c>
      <c r="B16" s="43" t="s">
        <v>48</v>
      </c>
      <c r="C16" s="16" t="s">
        <v>49</v>
      </c>
      <c r="D16" s="136"/>
      <c r="E16" s="101"/>
      <c r="F16" s="101"/>
      <c r="G16" s="101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</row>
    <row r="17" spans="1:26" ht="15.75" customHeight="1" x14ac:dyDescent="0.25">
      <c r="A17" s="127" t="s">
        <v>224</v>
      </c>
      <c r="B17" s="43" t="s">
        <v>50</v>
      </c>
      <c r="C17" s="16" t="s">
        <v>51</v>
      </c>
      <c r="D17" s="136">
        <v>403387</v>
      </c>
      <c r="E17" s="101"/>
      <c r="F17" s="101"/>
      <c r="G17" s="101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spans="1:26" ht="15.75" customHeight="1" x14ac:dyDescent="0.25">
      <c r="A18" s="127" t="s">
        <v>225</v>
      </c>
      <c r="B18" s="41" t="s">
        <v>52</v>
      </c>
      <c r="C18" s="16"/>
      <c r="D18" s="137">
        <f>D19</f>
        <v>90794860</v>
      </c>
      <c r="E18" s="137">
        <f>E19</f>
        <v>66000000</v>
      </c>
      <c r="F18" s="137">
        <f>F19</f>
        <v>62000000</v>
      </c>
      <c r="G18" s="189">
        <f>G19</f>
        <v>59000000</v>
      </c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</row>
    <row r="19" spans="1:26" ht="15.75" customHeight="1" x14ac:dyDescent="0.25">
      <c r="A19" s="127" t="s">
        <v>226</v>
      </c>
      <c r="B19" s="43" t="s">
        <v>53</v>
      </c>
      <c r="C19" s="16" t="s">
        <v>52</v>
      </c>
      <c r="D19" s="136">
        <v>90794860</v>
      </c>
      <c r="E19" s="46">
        <v>66000000</v>
      </c>
      <c r="F19" s="188">
        <v>62000000</v>
      </c>
      <c r="G19" s="46">
        <v>59000000</v>
      </c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</row>
    <row r="20" spans="1:26" ht="15.75" customHeight="1" x14ac:dyDescent="0.25">
      <c r="A20" s="186" t="s">
        <v>227</v>
      </c>
      <c r="B20" s="42" t="s">
        <v>54</v>
      </c>
      <c r="C20" s="191"/>
      <c r="D20" s="187">
        <f>D9+D18+D14</f>
        <v>235027667</v>
      </c>
      <c r="E20" s="187">
        <f>E9+E18+E14</f>
        <v>189891111</v>
      </c>
      <c r="F20" s="187">
        <f>F9+F18+F14</f>
        <v>184058002</v>
      </c>
      <c r="G20" s="187">
        <f>G9+G18+G14</f>
        <v>182733582</v>
      </c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1:26" ht="15.75" customHeight="1" x14ac:dyDescent="0.25">
      <c r="A21" s="125" t="s">
        <v>228</v>
      </c>
      <c r="B21" s="527" t="s">
        <v>55</v>
      </c>
      <c r="C21" s="526"/>
      <c r="D21" s="137">
        <f>SUM(D22:D26)</f>
        <v>164504629</v>
      </c>
      <c r="E21" s="137">
        <f>SUM(E22:E26)</f>
        <v>162762556.28</v>
      </c>
      <c r="F21" s="137">
        <f>SUM(F22:F26)</f>
        <v>167768145.9684</v>
      </c>
      <c r="G21" s="189">
        <f>SUM(G22:G26)</f>
        <v>172675129.957452</v>
      </c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1:26" ht="15.75" customHeight="1" x14ac:dyDescent="0.25">
      <c r="A22" s="127" t="s">
        <v>229</v>
      </c>
      <c r="B22" s="43" t="s">
        <v>56</v>
      </c>
      <c r="C22" s="16" t="s">
        <v>57</v>
      </c>
      <c r="D22" s="136">
        <v>42217425</v>
      </c>
      <c r="E22" s="136">
        <v>37768050</v>
      </c>
      <c r="F22" s="136">
        <f>(E22*0.03)+E22</f>
        <v>38901091.5</v>
      </c>
      <c r="G22" s="190">
        <f>(F22*0.03)+F22</f>
        <v>40068124.244999997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spans="1:26" ht="15.75" customHeight="1" x14ac:dyDescent="0.25">
      <c r="A23" s="127" t="s">
        <v>230</v>
      </c>
      <c r="B23" s="43" t="s">
        <v>58</v>
      </c>
      <c r="C23" s="131" t="s">
        <v>59</v>
      </c>
      <c r="D23" s="136">
        <v>8491000</v>
      </c>
      <c r="E23" s="136">
        <f>(D23*0.03)+D23</f>
        <v>8745730</v>
      </c>
      <c r="F23" s="136">
        <f>(E23*0.03)+E23</f>
        <v>9008101.9000000004</v>
      </c>
      <c r="G23" s="190">
        <f>(F23*0.03)+F23</f>
        <v>9278344.9570000004</v>
      </c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</row>
    <row r="24" spans="1:26" ht="15.75" customHeight="1" x14ac:dyDescent="0.25">
      <c r="A24" s="127" t="s">
        <v>231</v>
      </c>
      <c r="B24" s="43" t="s">
        <v>60</v>
      </c>
      <c r="C24" s="16" t="s">
        <v>61</v>
      </c>
      <c r="D24" s="136">
        <v>53736676</v>
      </c>
      <c r="E24" s="136">
        <f t="shared" ref="E24:G25" si="0">(D24*0.03)+D24</f>
        <v>55348776.280000001</v>
      </c>
      <c r="F24" s="136">
        <f t="shared" si="0"/>
        <v>57009239.568400003</v>
      </c>
      <c r="G24" s="190">
        <f t="shared" si="0"/>
        <v>58719516.755452</v>
      </c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</row>
    <row r="25" spans="1:26" ht="15.75" customHeight="1" x14ac:dyDescent="0.25">
      <c r="A25" s="127" t="s">
        <v>232</v>
      </c>
      <c r="B25" s="43" t="s">
        <v>62</v>
      </c>
      <c r="C25" s="16" t="s">
        <v>63</v>
      </c>
      <c r="D25" s="136">
        <v>3500000</v>
      </c>
      <c r="E25" s="136">
        <v>3400000</v>
      </c>
      <c r="F25" s="136">
        <f t="shared" si="0"/>
        <v>3502000</v>
      </c>
      <c r="G25" s="190">
        <f t="shared" si="0"/>
        <v>3607060</v>
      </c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spans="1:26" ht="15.75" customHeight="1" x14ac:dyDescent="0.25">
      <c r="A26" s="127" t="s">
        <v>233</v>
      </c>
      <c r="B26" s="43" t="s">
        <v>64</v>
      </c>
      <c r="C26" s="16" t="s">
        <v>65</v>
      </c>
      <c r="D26" s="136">
        <v>56559528</v>
      </c>
      <c r="E26" s="136">
        <v>57500000</v>
      </c>
      <c r="F26" s="136">
        <v>59347713</v>
      </c>
      <c r="G26" s="190">
        <v>61002084</v>
      </c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spans="1:26" ht="15.75" customHeight="1" x14ac:dyDescent="0.25">
      <c r="A27" s="125" t="s">
        <v>234</v>
      </c>
      <c r="B27" s="132" t="s">
        <v>66</v>
      </c>
      <c r="C27" s="17"/>
      <c r="D27" s="137">
        <f>D28+D29</f>
        <v>67796475</v>
      </c>
      <c r="E27" s="137">
        <f>E28+E29</f>
        <v>25969471</v>
      </c>
      <c r="F27" s="137">
        <f>F28+F29</f>
        <v>15096000</v>
      </c>
      <c r="G27" s="189">
        <f>G28+G29</f>
        <v>8828780</v>
      </c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</row>
    <row r="28" spans="1:26" ht="15.75" customHeight="1" x14ac:dyDescent="0.25">
      <c r="A28" s="127" t="s">
        <v>235</v>
      </c>
      <c r="B28" s="133" t="s">
        <v>67</v>
      </c>
      <c r="C28" s="16" t="s">
        <v>68</v>
      </c>
      <c r="D28" s="136">
        <v>29371285</v>
      </c>
      <c r="E28" s="136">
        <v>15000000</v>
      </c>
      <c r="F28" s="136">
        <v>3000000</v>
      </c>
      <c r="G28" s="190">
        <v>500000</v>
      </c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</row>
    <row r="29" spans="1:26" ht="15.75" customHeight="1" x14ac:dyDescent="0.25">
      <c r="A29" s="127" t="s">
        <v>236</v>
      </c>
      <c r="B29" s="133" t="s">
        <v>69</v>
      </c>
      <c r="C29" s="16" t="s">
        <v>70</v>
      </c>
      <c r="D29" s="136">
        <v>38425190</v>
      </c>
      <c r="E29" s="136">
        <v>10969471</v>
      </c>
      <c r="F29" s="136">
        <v>12096000</v>
      </c>
      <c r="G29" s="190">
        <v>8328780</v>
      </c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 spans="1:26" ht="15.75" customHeight="1" x14ac:dyDescent="0.25">
      <c r="A30" s="127" t="s">
        <v>237</v>
      </c>
      <c r="B30" s="43" t="s">
        <v>71</v>
      </c>
      <c r="C30" s="131" t="s">
        <v>72</v>
      </c>
      <c r="D30" s="136"/>
      <c r="E30" s="136"/>
      <c r="F30" s="136"/>
      <c r="G30" s="190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</row>
    <row r="31" spans="1:26" ht="15.75" customHeight="1" x14ac:dyDescent="0.25">
      <c r="A31" s="125" t="s">
        <v>238</v>
      </c>
      <c r="B31" s="41" t="s">
        <v>73</v>
      </c>
      <c r="C31" s="131"/>
      <c r="D31" s="137">
        <f>D32</f>
        <v>2726563</v>
      </c>
      <c r="E31" s="137">
        <f>E32</f>
        <v>0</v>
      </c>
      <c r="F31" s="137">
        <f>F32</f>
        <v>0</v>
      </c>
      <c r="G31" s="189">
        <f>G32</f>
        <v>0</v>
      </c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</row>
    <row r="32" spans="1:26" ht="15.75" customHeight="1" x14ac:dyDescent="0.25">
      <c r="A32" s="127" t="s">
        <v>239</v>
      </c>
      <c r="B32" s="43" t="s">
        <v>74</v>
      </c>
      <c r="C32" s="131" t="s">
        <v>73</v>
      </c>
      <c r="D32" s="136">
        <v>2726563</v>
      </c>
      <c r="E32" s="136">
        <v>0</v>
      </c>
      <c r="F32" s="136">
        <v>0</v>
      </c>
      <c r="G32" s="190">
        <v>0</v>
      </c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</row>
    <row r="33" spans="1:26" ht="15.75" customHeight="1" x14ac:dyDescent="0.25">
      <c r="A33" s="186" t="s">
        <v>240</v>
      </c>
      <c r="B33" s="42" t="s">
        <v>75</v>
      </c>
      <c r="C33" s="191"/>
      <c r="D33" s="187">
        <f>D21+D27+D31</f>
        <v>235027667</v>
      </c>
      <c r="E33" s="187">
        <f>E21+E27+E31</f>
        <v>188732027.28</v>
      </c>
      <c r="F33" s="187">
        <f>F21+F27+F31</f>
        <v>182864145.9684</v>
      </c>
      <c r="G33" s="327">
        <f>G21+G27+G31</f>
        <v>181503909.957452</v>
      </c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</row>
    <row r="34" spans="1:26" ht="15.75" customHeight="1" x14ac:dyDescent="0.25">
      <c r="B34" s="34"/>
      <c r="C34" s="34"/>
      <c r="D34" s="34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</row>
    <row r="35" spans="1:26" ht="15.75" customHeight="1" x14ac:dyDescent="0.25">
      <c r="B35" s="34"/>
      <c r="C35" s="34"/>
      <c r="D35" s="34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</row>
    <row r="36" spans="1:26" ht="15.75" customHeight="1" x14ac:dyDescent="0.25">
      <c r="B36" s="34"/>
      <c r="C36" s="34"/>
      <c r="D36" s="34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</row>
    <row r="37" spans="1:26" ht="15.75" customHeight="1" x14ac:dyDescent="0.25">
      <c r="B37" s="34"/>
      <c r="C37" s="34"/>
      <c r="D37" s="34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spans="1:26" ht="15.75" customHeight="1" x14ac:dyDescent="0.25">
      <c r="B38" s="34"/>
      <c r="C38" s="34"/>
      <c r="D38" s="34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spans="1:26" ht="15.75" customHeight="1" x14ac:dyDescent="0.25">
      <c r="B39" s="34"/>
      <c r="C39" s="34"/>
      <c r="D39" s="34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spans="1:26" ht="15.75" customHeight="1" x14ac:dyDescent="0.25">
      <c r="B40" s="34"/>
      <c r="C40" s="34"/>
      <c r="D40" s="34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spans="1:26" ht="15.75" customHeight="1" x14ac:dyDescent="0.25">
      <c r="B41" s="34"/>
      <c r="C41" s="34"/>
      <c r="D41" s="34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spans="1:26" ht="15.75" customHeight="1" x14ac:dyDescent="0.25">
      <c r="B42" s="34"/>
      <c r="C42" s="34"/>
      <c r="D42" s="34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spans="1:26" ht="15.75" customHeight="1" x14ac:dyDescent="0.25">
      <c r="B43" s="34"/>
      <c r="C43" s="34"/>
      <c r="D43" s="34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spans="1:26" ht="15.75" customHeight="1" x14ac:dyDescent="0.25">
      <c r="B44" s="34"/>
      <c r="C44" s="34"/>
      <c r="D44" s="34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spans="1:26" ht="15.75" customHeight="1" x14ac:dyDescent="0.25">
      <c r="B45" s="34"/>
      <c r="C45" s="34"/>
      <c r="D45" s="34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spans="1:26" ht="15.75" customHeight="1" x14ac:dyDescent="0.25">
      <c r="B46" s="34"/>
      <c r="C46" s="34"/>
      <c r="D46" s="34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spans="1:26" ht="15.75" customHeight="1" x14ac:dyDescent="0.25">
      <c r="B47" s="34"/>
      <c r="C47" s="34"/>
      <c r="D47" s="34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spans="1:26" ht="15.75" customHeight="1" x14ac:dyDescent="0.25">
      <c r="B48" s="34"/>
      <c r="C48" s="34"/>
      <c r="D48" s="34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</row>
    <row r="49" spans="2:26" ht="15.75" customHeight="1" x14ac:dyDescent="0.25">
      <c r="B49" s="34"/>
      <c r="C49" s="34"/>
      <c r="D49" s="34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</row>
    <row r="50" spans="2:26" ht="15.75" customHeight="1" x14ac:dyDescent="0.25">
      <c r="B50" s="34"/>
      <c r="C50" s="34"/>
      <c r="D50" s="34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</row>
    <row r="51" spans="2:26" ht="15.75" customHeight="1" x14ac:dyDescent="0.25">
      <c r="B51" s="34"/>
      <c r="C51" s="34"/>
      <c r="D51" s="34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</row>
    <row r="52" spans="2:26" ht="15.75" customHeight="1" x14ac:dyDescent="0.25">
      <c r="B52" s="34"/>
      <c r="C52" s="34"/>
      <c r="D52" s="34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</row>
    <row r="53" spans="2:26" ht="15.75" customHeight="1" x14ac:dyDescent="0.25">
      <c r="B53" s="34"/>
      <c r="C53" s="34"/>
      <c r="D53" s="34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</row>
    <row r="54" spans="2:26" ht="15.75" customHeight="1" x14ac:dyDescent="0.25">
      <c r="B54" s="34"/>
      <c r="C54" s="34"/>
      <c r="D54" s="34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</row>
    <row r="55" spans="2:26" ht="15.75" customHeight="1" x14ac:dyDescent="0.25">
      <c r="B55" s="34"/>
      <c r="C55" s="34"/>
      <c r="D55" s="34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</row>
    <row r="56" spans="2:26" ht="15.75" customHeight="1" x14ac:dyDescent="0.25">
      <c r="B56" s="34"/>
      <c r="C56" s="34"/>
      <c r="D56" s="34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</row>
    <row r="57" spans="2:26" ht="15.75" customHeight="1" x14ac:dyDescent="0.25">
      <c r="B57" s="34"/>
      <c r="C57" s="34"/>
      <c r="D57" s="34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</row>
    <row r="58" spans="2:26" ht="15.75" customHeight="1" x14ac:dyDescent="0.25">
      <c r="B58" s="34"/>
      <c r="C58" s="34"/>
      <c r="D58" s="34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spans="2:26" ht="15.75" customHeight="1" x14ac:dyDescent="0.25">
      <c r="B59" s="34"/>
      <c r="C59" s="34"/>
      <c r="D59" s="34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spans="2:26" ht="15.75" customHeight="1" x14ac:dyDescent="0.25">
      <c r="B60" s="34"/>
      <c r="C60" s="34"/>
      <c r="D60" s="34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spans="2:26" ht="15.75" customHeight="1" x14ac:dyDescent="0.25">
      <c r="B61" s="34"/>
      <c r="C61" s="34"/>
      <c r="D61" s="34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</row>
    <row r="62" spans="2:26" ht="15.75" customHeight="1" x14ac:dyDescent="0.25">
      <c r="B62" s="34"/>
      <c r="C62" s="34"/>
      <c r="D62" s="34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spans="2:26" ht="15.75" customHeight="1" x14ac:dyDescent="0.25">
      <c r="B63" s="34"/>
      <c r="C63" s="34"/>
      <c r="D63" s="34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</row>
    <row r="64" spans="2:26" ht="15.75" customHeight="1" x14ac:dyDescent="0.25">
      <c r="B64" s="34"/>
      <c r="C64" s="34"/>
      <c r="D64" s="34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spans="2:26" ht="15.75" customHeight="1" x14ac:dyDescent="0.25">
      <c r="B65" s="34"/>
      <c r="C65" s="34"/>
      <c r="D65" s="34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spans="2:26" ht="15.75" customHeight="1" x14ac:dyDescent="0.25">
      <c r="B66" s="34"/>
      <c r="C66" s="34"/>
      <c r="D66" s="34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spans="2:26" ht="15.75" customHeight="1" x14ac:dyDescent="0.25">
      <c r="B67" s="34"/>
      <c r="C67" s="34"/>
      <c r="D67" s="34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spans="2:26" ht="15.75" customHeight="1" x14ac:dyDescent="0.25">
      <c r="B68" s="34"/>
      <c r="C68" s="34"/>
      <c r="D68" s="34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spans="2:26" ht="15.75" customHeight="1" x14ac:dyDescent="0.25">
      <c r="B69" s="34"/>
      <c r="C69" s="34"/>
      <c r="D69" s="34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spans="2:26" ht="15.75" customHeight="1" x14ac:dyDescent="0.25">
      <c r="B70" s="34"/>
      <c r="C70" s="34"/>
      <c r="D70" s="34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spans="2:26" ht="15.75" customHeight="1" x14ac:dyDescent="0.25">
      <c r="B71" s="34"/>
      <c r="C71" s="34"/>
      <c r="D71" s="34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spans="2:26" ht="15.75" customHeight="1" x14ac:dyDescent="0.25">
      <c r="B72" s="34"/>
      <c r="C72" s="34"/>
      <c r="D72" s="34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spans="2:26" ht="15.75" customHeight="1" x14ac:dyDescent="0.25">
      <c r="B73" s="34"/>
      <c r="C73" s="34"/>
      <c r="D73" s="34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spans="2:26" ht="15.75" customHeight="1" x14ac:dyDescent="0.25">
      <c r="B74" s="34"/>
      <c r="C74" s="34"/>
      <c r="D74" s="34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spans="2:26" ht="15.75" customHeight="1" x14ac:dyDescent="0.25">
      <c r="B75" s="34"/>
      <c r="C75" s="34"/>
      <c r="D75" s="34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</row>
    <row r="76" spans="2:26" ht="15.75" customHeight="1" x14ac:dyDescent="0.25">
      <c r="B76" s="34"/>
      <c r="C76" s="34"/>
      <c r="D76" s="34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spans="2:26" ht="15.75" customHeight="1" x14ac:dyDescent="0.25">
      <c r="B77" s="34"/>
      <c r="C77" s="34"/>
      <c r="D77" s="34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spans="2:26" ht="15.75" customHeight="1" x14ac:dyDescent="0.25">
      <c r="B78" s="34"/>
      <c r="C78" s="34"/>
      <c r="D78" s="34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spans="2:26" ht="15.75" customHeight="1" x14ac:dyDescent="0.25">
      <c r="B79" s="34"/>
      <c r="C79" s="34"/>
      <c r="D79" s="34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</row>
    <row r="80" spans="2:26" ht="15.75" customHeight="1" x14ac:dyDescent="0.25">
      <c r="B80" s="34"/>
      <c r="C80" s="34"/>
      <c r="D80" s="34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</row>
    <row r="81" spans="2:26" ht="15.75" customHeight="1" x14ac:dyDescent="0.25">
      <c r="B81" s="34"/>
      <c r="C81" s="34"/>
      <c r="D81" s="34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</row>
    <row r="82" spans="2:26" ht="15.75" customHeight="1" x14ac:dyDescent="0.25">
      <c r="B82" s="34"/>
      <c r="C82" s="34"/>
      <c r="D82" s="34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</row>
    <row r="83" spans="2:26" ht="15.75" customHeight="1" x14ac:dyDescent="0.25">
      <c r="B83" s="34"/>
      <c r="C83" s="34"/>
      <c r="D83" s="34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</row>
    <row r="84" spans="2:26" ht="15.75" customHeight="1" x14ac:dyDescent="0.25">
      <c r="B84" s="34"/>
      <c r="C84" s="34"/>
      <c r="D84" s="34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spans="2:26" ht="15.75" customHeight="1" x14ac:dyDescent="0.25">
      <c r="B85" s="34"/>
      <c r="C85" s="34"/>
      <c r="D85" s="34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</row>
    <row r="86" spans="2:26" ht="15.75" customHeight="1" x14ac:dyDescent="0.25">
      <c r="B86" s="34"/>
      <c r="C86" s="34"/>
      <c r="D86" s="34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</row>
    <row r="87" spans="2:26" ht="15.75" customHeight="1" x14ac:dyDescent="0.25">
      <c r="B87" s="34"/>
      <c r="C87" s="34"/>
      <c r="D87" s="34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</row>
    <row r="88" spans="2:26" ht="15.75" customHeight="1" x14ac:dyDescent="0.25">
      <c r="B88" s="34"/>
      <c r="C88" s="34"/>
      <c r="D88" s="34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</row>
    <row r="89" spans="2:26" ht="15.75" customHeight="1" x14ac:dyDescent="0.25">
      <c r="B89" s="34"/>
      <c r="C89" s="34"/>
      <c r="D89" s="34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</row>
    <row r="90" spans="2:26" ht="15.75" customHeight="1" x14ac:dyDescent="0.25">
      <c r="B90" s="34"/>
      <c r="C90" s="34"/>
      <c r="D90" s="34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</row>
    <row r="91" spans="2:26" ht="15.75" customHeight="1" x14ac:dyDescent="0.25">
      <c r="B91" s="34"/>
      <c r="C91" s="34"/>
      <c r="D91" s="34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</row>
    <row r="92" spans="2:26" ht="15.75" customHeight="1" x14ac:dyDescent="0.25">
      <c r="B92" s="34"/>
      <c r="C92" s="34"/>
      <c r="D92" s="34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</row>
    <row r="93" spans="2:26" ht="15.75" customHeight="1" x14ac:dyDescent="0.25">
      <c r="B93" s="34"/>
      <c r="C93" s="34"/>
      <c r="D93" s="34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</row>
    <row r="94" spans="2:26" ht="15.75" customHeight="1" x14ac:dyDescent="0.25">
      <c r="B94" s="34"/>
      <c r="C94" s="34"/>
      <c r="D94" s="34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</row>
    <row r="95" spans="2:26" ht="15.75" customHeight="1" x14ac:dyDescent="0.25">
      <c r="B95" s="34"/>
      <c r="C95" s="34"/>
      <c r="D95" s="34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</row>
    <row r="96" spans="2:26" ht="15.75" customHeight="1" x14ac:dyDescent="0.25">
      <c r="B96" s="34"/>
      <c r="C96" s="34"/>
      <c r="D96" s="34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</row>
    <row r="97" spans="2:26" ht="15.75" customHeight="1" x14ac:dyDescent="0.25">
      <c r="B97" s="34"/>
      <c r="C97" s="34"/>
      <c r="D97" s="34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</row>
    <row r="98" spans="2:26" ht="15.75" customHeight="1" x14ac:dyDescent="0.25">
      <c r="B98" s="34"/>
      <c r="C98" s="34"/>
      <c r="D98" s="34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</row>
    <row r="99" spans="2:26" ht="15.75" customHeight="1" x14ac:dyDescent="0.25">
      <c r="B99" s="34"/>
      <c r="C99" s="34"/>
      <c r="D99" s="34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</row>
    <row r="100" spans="2:26" ht="15.75" customHeight="1" x14ac:dyDescent="0.25">
      <c r="B100" s="34"/>
      <c r="C100" s="34"/>
      <c r="D100" s="34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</row>
    <row r="101" spans="2:26" ht="15.75" customHeight="1" x14ac:dyDescent="0.25">
      <c r="B101" s="34"/>
      <c r="C101" s="34"/>
      <c r="D101" s="34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spans="2:26" ht="15.75" customHeight="1" x14ac:dyDescent="0.25">
      <c r="B102" s="34"/>
      <c r="C102" s="34"/>
      <c r="D102" s="34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</row>
    <row r="103" spans="2:26" ht="15.75" customHeight="1" x14ac:dyDescent="0.25">
      <c r="B103" s="34"/>
      <c r="C103" s="34"/>
      <c r="D103" s="34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</row>
    <row r="104" spans="2:26" ht="15.75" customHeight="1" x14ac:dyDescent="0.25">
      <c r="B104" s="34"/>
      <c r="C104" s="34"/>
      <c r="D104" s="34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</row>
    <row r="105" spans="2:26" ht="15.75" customHeight="1" x14ac:dyDescent="0.25">
      <c r="B105" s="34"/>
      <c r="C105" s="34"/>
      <c r="D105" s="34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</row>
    <row r="106" spans="2:26" ht="15.75" customHeight="1" x14ac:dyDescent="0.25">
      <c r="B106" s="34"/>
      <c r="C106" s="34"/>
      <c r="D106" s="34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</row>
    <row r="107" spans="2:26" ht="15.75" customHeight="1" x14ac:dyDescent="0.25">
      <c r="B107" s="34"/>
      <c r="C107" s="34"/>
      <c r="D107" s="34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</row>
    <row r="108" spans="2:26" ht="15.75" customHeight="1" x14ac:dyDescent="0.25">
      <c r="B108" s="34"/>
      <c r="C108" s="34"/>
      <c r="D108" s="34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</row>
    <row r="109" spans="2:26" ht="15.75" customHeight="1" x14ac:dyDescent="0.25">
      <c r="B109" s="34"/>
      <c r="C109" s="34"/>
      <c r="D109" s="34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</row>
    <row r="110" spans="2:26" ht="15.75" customHeight="1" x14ac:dyDescent="0.25">
      <c r="B110" s="34"/>
      <c r="C110" s="34"/>
      <c r="D110" s="34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</row>
    <row r="111" spans="2:26" ht="15.75" customHeight="1" x14ac:dyDescent="0.25">
      <c r="B111" s="34"/>
      <c r="C111" s="34"/>
      <c r="D111" s="34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</row>
    <row r="112" spans="2:26" ht="15.75" customHeight="1" x14ac:dyDescent="0.25">
      <c r="B112" s="34"/>
      <c r="C112" s="34"/>
      <c r="D112" s="34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</row>
    <row r="113" spans="2:26" ht="15.75" customHeight="1" x14ac:dyDescent="0.25">
      <c r="B113" s="34"/>
      <c r="C113" s="34"/>
      <c r="D113" s="34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</row>
    <row r="114" spans="2:26" ht="15.75" customHeight="1" x14ac:dyDescent="0.25">
      <c r="B114" s="34"/>
      <c r="C114" s="34"/>
      <c r="D114" s="34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</row>
    <row r="115" spans="2:26" ht="15.75" customHeight="1" x14ac:dyDescent="0.25">
      <c r="B115" s="34"/>
      <c r="C115" s="34"/>
      <c r="D115" s="34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</row>
    <row r="116" spans="2:26" ht="15.75" customHeight="1" x14ac:dyDescent="0.25">
      <c r="B116" s="34"/>
      <c r="C116" s="34"/>
      <c r="D116" s="34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</row>
    <row r="117" spans="2:26" ht="15.75" customHeight="1" x14ac:dyDescent="0.25">
      <c r="B117" s="34"/>
      <c r="C117" s="34"/>
      <c r="D117" s="34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</row>
    <row r="118" spans="2:26" ht="15.75" customHeight="1" x14ac:dyDescent="0.25">
      <c r="B118" s="34"/>
      <c r="C118" s="34"/>
      <c r="D118" s="34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</row>
    <row r="119" spans="2:26" ht="15.75" customHeight="1" x14ac:dyDescent="0.25">
      <c r="B119" s="34"/>
      <c r="C119" s="34"/>
      <c r="D119" s="34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</row>
    <row r="120" spans="2:26" ht="15.75" customHeight="1" x14ac:dyDescent="0.25">
      <c r="B120" s="34"/>
      <c r="C120" s="34"/>
      <c r="D120" s="34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</row>
    <row r="121" spans="2:26" ht="15.75" customHeight="1" x14ac:dyDescent="0.25">
      <c r="B121" s="34"/>
      <c r="C121" s="34"/>
      <c r="D121" s="34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</row>
    <row r="122" spans="2:26" ht="15.75" customHeight="1" x14ac:dyDescent="0.25">
      <c r="B122" s="34"/>
      <c r="C122" s="34"/>
      <c r="D122" s="34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spans="2:26" ht="15.75" customHeight="1" x14ac:dyDescent="0.25">
      <c r="B123" s="34"/>
      <c r="C123" s="34"/>
      <c r="D123" s="34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</row>
    <row r="124" spans="2:26" ht="15.75" customHeight="1" x14ac:dyDescent="0.25">
      <c r="B124" s="34"/>
      <c r="C124" s="34"/>
      <c r="D124" s="34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</row>
    <row r="125" spans="2:26" ht="15.75" customHeight="1" x14ac:dyDescent="0.25">
      <c r="B125" s="34"/>
      <c r="C125" s="34"/>
      <c r="D125" s="34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</row>
    <row r="126" spans="2:26" ht="15.75" customHeight="1" x14ac:dyDescent="0.25">
      <c r="B126" s="34"/>
      <c r="C126" s="34"/>
      <c r="D126" s="34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</row>
    <row r="127" spans="2:26" ht="15.75" customHeight="1" x14ac:dyDescent="0.25">
      <c r="B127" s="34"/>
      <c r="C127" s="34"/>
      <c r="D127" s="34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spans="2:26" ht="15.75" customHeight="1" x14ac:dyDescent="0.25">
      <c r="B128" s="34"/>
      <c r="C128" s="34"/>
      <c r="D128" s="34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</row>
    <row r="129" spans="2:26" ht="15.75" customHeight="1" x14ac:dyDescent="0.25">
      <c r="B129" s="34"/>
      <c r="C129" s="34"/>
      <c r="D129" s="34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</row>
    <row r="130" spans="2:26" ht="15.75" customHeight="1" x14ac:dyDescent="0.25">
      <c r="B130" s="34"/>
      <c r="C130" s="34"/>
      <c r="D130" s="34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</row>
    <row r="131" spans="2:26" ht="15.75" customHeight="1" x14ac:dyDescent="0.25">
      <c r="B131" s="34"/>
      <c r="C131" s="34"/>
      <c r="D131" s="34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</row>
    <row r="132" spans="2:26" ht="15.75" customHeight="1" x14ac:dyDescent="0.25">
      <c r="B132" s="34"/>
      <c r="C132" s="34"/>
      <c r="D132" s="34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</row>
    <row r="133" spans="2:26" ht="15.75" customHeight="1" x14ac:dyDescent="0.25">
      <c r="B133" s="34"/>
      <c r="C133" s="34"/>
      <c r="D133" s="34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</row>
    <row r="134" spans="2:26" ht="15.75" customHeight="1" x14ac:dyDescent="0.25">
      <c r="B134" s="34"/>
      <c r="C134" s="34"/>
      <c r="D134" s="34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</row>
    <row r="135" spans="2:26" ht="15.75" customHeight="1" x14ac:dyDescent="0.25">
      <c r="B135" s="34"/>
      <c r="C135" s="34"/>
      <c r="D135" s="34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</row>
    <row r="136" spans="2:26" ht="15.75" customHeight="1" x14ac:dyDescent="0.25">
      <c r="B136" s="34"/>
      <c r="C136" s="34"/>
      <c r="D136" s="34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</row>
    <row r="137" spans="2:26" ht="15.75" customHeight="1" x14ac:dyDescent="0.25">
      <c r="B137" s="34"/>
      <c r="C137" s="34"/>
      <c r="D137" s="34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</row>
    <row r="138" spans="2:26" ht="15.75" customHeight="1" x14ac:dyDescent="0.25">
      <c r="B138" s="34"/>
      <c r="C138" s="34"/>
      <c r="D138" s="34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</row>
    <row r="139" spans="2:26" ht="15.75" customHeight="1" x14ac:dyDescent="0.25">
      <c r="B139" s="34"/>
      <c r="C139" s="34"/>
      <c r="D139" s="34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</row>
    <row r="140" spans="2:26" ht="15.75" customHeight="1" x14ac:dyDescent="0.25">
      <c r="B140" s="34"/>
      <c r="C140" s="34"/>
      <c r="D140" s="34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</row>
    <row r="141" spans="2:26" ht="15.75" customHeight="1" x14ac:dyDescent="0.25">
      <c r="B141" s="34"/>
      <c r="C141" s="34"/>
      <c r="D141" s="34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</row>
    <row r="142" spans="2:26" ht="15.75" customHeight="1" x14ac:dyDescent="0.25">
      <c r="B142" s="34"/>
      <c r="C142" s="34"/>
      <c r="D142" s="34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</row>
    <row r="143" spans="2:26" ht="15.75" customHeight="1" x14ac:dyDescent="0.25">
      <c r="B143" s="34"/>
      <c r="C143" s="34"/>
      <c r="D143" s="34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</row>
    <row r="144" spans="2:26" ht="15.75" customHeight="1" x14ac:dyDescent="0.25">
      <c r="B144" s="34"/>
      <c r="C144" s="34"/>
      <c r="D144" s="34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</row>
    <row r="145" spans="2:26" ht="15.75" customHeight="1" x14ac:dyDescent="0.25">
      <c r="B145" s="34"/>
      <c r="C145" s="34"/>
      <c r="D145" s="34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</row>
    <row r="146" spans="2:26" ht="15.75" customHeight="1" x14ac:dyDescent="0.25">
      <c r="B146" s="34"/>
      <c r="C146" s="34"/>
      <c r="D146" s="34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</row>
    <row r="147" spans="2:26" ht="15.75" customHeight="1" x14ac:dyDescent="0.25">
      <c r="B147" s="34"/>
      <c r="C147" s="34"/>
      <c r="D147" s="34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</row>
    <row r="148" spans="2:26" ht="15.75" customHeight="1" x14ac:dyDescent="0.25">
      <c r="B148" s="34"/>
      <c r="C148" s="34"/>
      <c r="D148" s="34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</row>
    <row r="149" spans="2:26" ht="15.75" customHeight="1" x14ac:dyDescent="0.25">
      <c r="B149" s="34"/>
      <c r="C149" s="34"/>
      <c r="D149" s="34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</row>
    <row r="150" spans="2:26" ht="15.75" customHeight="1" x14ac:dyDescent="0.25">
      <c r="B150" s="34"/>
      <c r="C150" s="34"/>
      <c r="D150" s="34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</row>
    <row r="151" spans="2:26" ht="15.75" customHeight="1" x14ac:dyDescent="0.25">
      <c r="B151" s="34"/>
      <c r="C151" s="34"/>
      <c r="D151" s="34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spans="2:26" ht="15.75" customHeight="1" x14ac:dyDescent="0.25">
      <c r="B152" s="34"/>
      <c r="C152" s="34"/>
      <c r="D152" s="34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spans="2:26" ht="15.75" customHeight="1" x14ac:dyDescent="0.25">
      <c r="B153" s="34"/>
      <c r="C153" s="34"/>
      <c r="D153" s="34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spans="2:26" ht="15.75" customHeight="1" x14ac:dyDescent="0.25">
      <c r="B154" s="34"/>
      <c r="C154" s="34"/>
      <c r="D154" s="34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</row>
    <row r="155" spans="2:26" ht="15.75" customHeight="1" x14ac:dyDescent="0.25">
      <c r="B155" s="34"/>
      <c r="C155" s="34"/>
      <c r="D155" s="34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spans="2:26" ht="15.75" customHeight="1" x14ac:dyDescent="0.25">
      <c r="B156" s="34"/>
      <c r="C156" s="34"/>
      <c r="D156" s="34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spans="2:26" ht="15.75" customHeight="1" x14ac:dyDescent="0.25">
      <c r="B157" s="34"/>
      <c r="C157" s="34"/>
      <c r="D157" s="34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spans="2:26" ht="15.75" customHeight="1" x14ac:dyDescent="0.25">
      <c r="B158" s="34"/>
      <c r="C158" s="34"/>
      <c r="D158" s="34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spans="2:26" ht="15.75" customHeight="1" x14ac:dyDescent="0.25">
      <c r="B159" s="34"/>
      <c r="C159" s="34"/>
      <c r="D159" s="34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spans="2:26" ht="15.75" customHeight="1" x14ac:dyDescent="0.25">
      <c r="B160" s="34"/>
      <c r="C160" s="34"/>
      <c r="D160" s="34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spans="2:26" ht="15.75" customHeight="1" x14ac:dyDescent="0.25">
      <c r="B161" s="34"/>
      <c r="C161" s="34"/>
      <c r="D161" s="34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spans="2:26" ht="15.75" customHeight="1" x14ac:dyDescent="0.25">
      <c r="B162" s="34"/>
      <c r="C162" s="34"/>
      <c r="D162" s="34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spans="2:26" ht="15.75" customHeight="1" x14ac:dyDescent="0.25">
      <c r="B163" s="34"/>
      <c r="C163" s="34"/>
      <c r="D163" s="34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spans="2:26" ht="15.75" customHeight="1" x14ac:dyDescent="0.25">
      <c r="B164" s="34"/>
      <c r="C164" s="34"/>
      <c r="D164" s="34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spans="2:26" ht="15.75" customHeight="1" x14ac:dyDescent="0.25">
      <c r="B165" s="34"/>
      <c r="C165" s="34"/>
      <c r="D165" s="34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spans="2:26" ht="15.75" customHeight="1" x14ac:dyDescent="0.25">
      <c r="B166" s="34"/>
      <c r="C166" s="34"/>
      <c r="D166" s="34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spans="2:26" ht="15.75" customHeight="1" x14ac:dyDescent="0.25">
      <c r="B167" s="34"/>
      <c r="C167" s="34"/>
      <c r="D167" s="34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</row>
    <row r="168" spans="2:26" ht="15.75" customHeight="1" x14ac:dyDescent="0.25">
      <c r="B168" s="34"/>
      <c r="C168" s="34"/>
      <c r="D168" s="34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spans="2:26" ht="15.75" customHeight="1" x14ac:dyDescent="0.25">
      <c r="B169" s="34"/>
      <c r="C169" s="34"/>
      <c r="D169" s="34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</row>
    <row r="170" spans="2:26" ht="15.75" customHeight="1" x14ac:dyDescent="0.25">
      <c r="B170" s="34"/>
      <c r="C170" s="34"/>
      <c r="D170" s="34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</row>
    <row r="171" spans="2:26" ht="15.75" customHeight="1" x14ac:dyDescent="0.25">
      <c r="B171" s="34"/>
      <c r="C171" s="34"/>
      <c r="D171" s="34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</row>
    <row r="172" spans="2:26" ht="15.75" customHeight="1" x14ac:dyDescent="0.25">
      <c r="B172" s="34"/>
      <c r="C172" s="34"/>
      <c r="D172" s="34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</row>
    <row r="173" spans="2:26" ht="15.75" customHeight="1" x14ac:dyDescent="0.25">
      <c r="B173" s="34"/>
      <c r="C173" s="34"/>
      <c r="D173" s="34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</row>
    <row r="174" spans="2:26" ht="15.75" customHeight="1" x14ac:dyDescent="0.25">
      <c r="B174" s="34"/>
      <c r="C174" s="34"/>
      <c r="D174" s="34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</row>
    <row r="175" spans="2:26" ht="15.75" customHeight="1" x14ac:dyDescent="0.25">
      <c r="B175" s="34"/>
      <c r="C175" s="34"/>
      <c r="D175" s="34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</row>
    <row r="176" spans="2:26" ht="15.75" customHeight="1" x14ac:dyDescent="0.25">
      <c r="B176" s="34"/>
      <c r="C176" s="34"/>
      <c r="D176" s="34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</row>
    <row r="177" spans="2:26" ht="15.75" customHeight="1" x14ac:dyDescent="0.25">
      <c r="B177" s="34"/>
      <c r="C177" s="34"/>
      <c r="D177" s="34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spans="2:26" ht="15.75" customHeight="1" x14ac:dyDescent="0.25">
      <c r="B178" s="34"/>
      <c r="C178" s="34"/>
      <c r="D178" s="34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spans="2:26" ht="15.75" customHeight="1" x14ac:dyDescent="0.25">
      <c r="B179" s="34"/>
      <c r="C179" s="34"/>
      <c r="D179" s="34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</row>
    <row r="180" spans="2:26" ht="15.75" customHeight="1" x14ac:dyDescent="0.25">
      <c r="B180" s="34"/>
      <c r="C180" s="34"/>
      <c r="D180" s="34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</row>
    <row r="181" spans="2:26" ht="15.75" customHeight="1" x14ac:dyDescent="0.25">
      <c r="B181" s="34"/>
      <c r="C181" s="34"/>
      <c r="D181" s="34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</row>
    <row r="182" spans="2:26" ht="15.75" customHeight="1" x14ac:dyDescent="0.25">
      <c r="B182" s="34"/>
      <c r="C182" s="34"/>
      <c r="D182" s="34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</row>
    <row r="183" spans="2:26" ht="15.75" customHeight="1" x14ac:dyDescent="0.25">
      <c r="B183" s="34"/>
      <c r="C183" s="34"/>
      <c r="D183" s="34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</row>
    <row r="184" spans="2:26" ht="15.75" customHeight="1" x14ac:dyDescent="0.25">
      <c r="B184" s="34"/>
      <c r="C184" s="34"/>
      <c r="D184" s="34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</row>
    <row r="185" spans="2:26" ht="15.75" customHeight="1" x14ac:dyDescent="0.25">
      <c r="B185" s="34"/>
      <c r="C185" s="34"/>
      <c r="D185" s="34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</row>
    <row r="186" spans="2:26" ht="15.75" customHeight="1" x14ac:dyDescent="0.25">
      <c r="B186" s="34"/>
      <c r="C186" s="34"/>
      <c r="D186" s="34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</row>
    <row r="187" spans="2:26" ht="15.75" customHeight="1" x14ac:dyDescent="0.25">
      <c r="B187" s="34"/>
      <c r="C187" s="34"/>
      <c r="D187" s="34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</row>
    <row r="188" spans="2:26" ht="15.75" customHeight="1" x14ac:dyDescent="0.25">
      <c r="B188" s="34"/>
      <c r="C188" s="34"/>
      <c r="D188" s="34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</row>
    <row r="189" spans="2:26" ht="15.75" customHeight="1" x14ac:dyDescent="0.25">
      <c r="B189" s="34"/>
      <c r="C189" s="34"/>
      <c r="D189" s="34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</row>
    <row r="190" spans="2:26" ht="15.75" customHeight="1" x14ac:dyDescent="0.25">
      <c r="B190" s="34"/>
      <c r="C190" s="34"/>
      <c r="D190" s="34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</row>
    <row r="191" spans="2:26" ht="15.75" customHeight="1" x14ac:dyDescent="0.25">
      <c r="B191" s="34"/>
      <c r="C191" s="34"/>
      <c r="D191" s="34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</row>
    <row r="192" spans="2:26" ht="15.75" customHeight="1" x14ac:dyDescent="0.25">
      <c r="B192" s="34"/>
      <c r="C192" s="34"/>
      <c r="D192" s="34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</row>
    <row r="193" spans="2:26" ht="15.75" customHeight="1" x14ac:dyDescent="0.25">
      <c r="B193" s="34"/>
      <c r="C193" s="34"/>
      <c r="D193" s="34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</row>
    <row r="194" spans="2:26" ht="15.75" customHeight="1" x14ac:dyDescent="0.25">
      <c r="B194" s="34"/>
      <c r="C194" s="34"/>
      <c r="D194" s="34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</row>
    <row r="195" spans="2:26" ht="15.75" customHeight="1" x14ac:dyDescent="0.25">
      <c r="B195" s="34"/>
      <c r="C195" s="34"/>
      <c r="D195" s="34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</row>
    <row r="196" spans="2:26" ht="15.75" customHeight="1" x14ac:dyDescent="0.25">
      <c r="B196" s="34"/>
      <c r="C196" s="34"/>
      <c r="D196" s="34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</row>
    <row r="197" spans="2:26" ht="15.75" customHeight="1" x14ac:dyDescent="0.25">
      <c r="B197" s="34"/>
      <c r="C197" s="34"/>
      <c r="D197" s="34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</row>
    <row r="198" spans="2:26" ht="15.75" customHeight="1" x14ac:dyDescent="0.25">
      <c r="B198" s="34"/>
      <c r="C198" s="34"/>
      <c r="D198" s="34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</row>
    <row r="199" spans="2:26" ht="15.75" customHeight="1" x14ac:dyDescent="0.25">
      <c r="B199" s="34"/>
      <c r="C199" s="34"/>
      <c r="D199" s="34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</row>
    <row r="200" spans="2:26" ht="15.75" customHeight="1" x14ac:dyDescent="0.25">
      <c r="B200" s="34"/>
      <c r="C200" s="34"/>
      <c r="D200" s="34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</row>
    <row r="201" spans="2:26" ht="15.75" customHeight="1" x14ac:dyDescent="0.25">
      <c r="B201" s="34"/>
      <c r="C201" s="34"/>
      <c r="D201" s="34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</row>
    <row r="202" spans="2:26" ht="15.75" customHeight="1" x14ac:dyDescent="0.25">
      <c r="B202" s="34"/>
      <c r="C202" s="34"/>
      <c r="D202" s="34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</row>
    <row r="203" spans="2:26" ht="15.75" customHeight="1" x14ac:dyDescent="0.25">
      <c r="B203" s="34"/>
      <c r="C203" s="34"/>
      <c r="D203" s="34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</row>
    <row r="204" spans="2:26" ht="15.75" customHeight="1" x14ac:dyDescent="0.25">
      <c r="B204" s="34"/>
      <c r="C204" s="34"/>
      <c r="D204" s="34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</row>
    <row r="205" spans="2:26" ht="15.75" customHeight="1" x14ac:dyDescent="0.25">
      <c r="B205" s="34"/>
      <c r="C205" s="34"/>
      <c r="D205" s="34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</row>
    <row r="206" spans="2:26" ht="15.75" customHeight="1" x14ac:dyDescent="0.25">
      <c r="B206" s="34"/>
      <c r="C206" s="34"/>
      <c r="D206" s="34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</row>
    <row r="207" spans="2:26" ht="15.75" customHeight="1" x14ac:dyDescent="0.25">
      <c r="B207" s="34"/>
      <c r="C207" s="34"/>
      <c r="D207" s="34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</row>
    <row r="208" spans="2:26" ht="15.75" customHeight="1" x14ac:dyDescent="0.25">
      <c r="B208" s="34"/>
      <c r="C208" s="34"/>
      <c r="D208" s="34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</row>
    <row r="209" spans="2:26" ht="15.75" customHeight="1" x14ac:dyDescent="0.25">
      <c r="B209" s="34"/>
      <c r="C209" s="34"/>
      <c r="D209" s="34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</row>
    <row r="210" spans="2:26" ht="15.75" customHeight="1" x14ac:dyDescent="0.25">
      <c r="B210" s="34"/>
      <c r="C210" s="34"/>
      <c r="D210" s="34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</row>
    <row r="211" spans="2:26" ht="15.75" customHeight="1" x14ac:dyDescent="0.25">
      <c r="B211" s="34"/>
      <c r="C211" s="34"/>
      <c r="D211" s="34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</row>
    <row r="212" spans="2:26" ht="15.75" customHeight="1" x14ac:dyDescent="0.25">
      <c r="B212" s="34"/>
      <c r="C212" s="34"/>
      <c r="D212" s="34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</row>
    <row r="213" spans="2:26" ht="15.75" customHeight="1" x14ac:dyDescent="0.25">
      <c r="B213" s="34"/>
      <c r="C213" s="34"/>
      <c r="D213" s="34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</row>
    <row r="214" spans="2:26" ht="15.75" customHeight="1" x14ac:dyDescent="0.25">
      <c r="B214" s="34"/>
      <c r="C214" s="34"/>
      <c r="D214" s="34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</row>
    <row r="215" spans="2:26" ht="15.75" customHeight="1" x14ac:dyDescent="0.25">
      <c r="B215" s="34"/>
      <c r="C215" s="34"/>
      <c r="D215" s="34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</row>
    <row r="216" spans="2:26" ht="15.75" customHeight="1" x14ac:dyDescent="0.25">
      <c r="B216" s="34"/>
      <c r="C216" s="34"/>
      <c r="D216" s="34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</row>
    <row r="217" spans="2:26" ht="15.75" customHeight="1" x14ac:dyDescent="0.25">
      <c r="B217" s="34"/>
      <c r="C217" s="34"/>
      <c r="D217" s="34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</row>
    <row r="218" spans="2:26" ht="15.75" customHeight="1" x14ac:dyDescent="0.25">
      <c r="B218" s="34"/>
      <c r="C218" s="34"/>
      <c r="D218" s="34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</row>
    <row r="219" spans="2:26" ht="15.75" customHeight="1" x14ac:dyDescent="0.25">
      <c r="B219" s="34"/>
      <c r="C219" s="34"/>
      <c r="D219" s="34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</row>
    <row r="220" spans="2:26" ht="15.75" customHeight="1" x14ac:dyDescent="0.25">
      <c r="B220" s="34"/>
      <c r="C220" s="34"/>
      <c r="D220" s="34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</row>
    <row r="221" spans="2:26" ht="15.75" customHeight="1" x14ac:dyDescent="0.25">
      <c r="B221" s="34"/>
      <c r="C221" s="34"/>
      <c r="D221" s="34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</row>
    <row r="222" spans="2:26" ht="15.75" customHeight="1" x14ac:dyDescent="0.25">
      <c r="B222" s="34"/>
      <c r="C222" s="34"/>
      <c r="D222" s="34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</row>
    <row r="223" spans="2:26" ht="15.75" customHeight="1" x14ac:dyDescent="0.25">
      <c r="B223" s="34"/>
      <c r="C223" s="34"/>
      <c r="D223" s="34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</row>
    <row r="224" spans="2:26" ht="15.75" customHeight="1" x14ac:dyDescent="0.25">
      <c r="B224" s="34"/>
      <c r="C224" s="34"/>
      <c r="D224" s="34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</row>
    <row r="225" spans="2:26" ht="15.75" customHeight="1" x14ac:dyDescent="0.25">
      <c r="B225" s="34"/>
      <c r="C225" s="34"/>
      <c r="D225" s="34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</row>
    <row r="226" spans="2:26" ht="15.75" customHeight="1" x14ac:dyDescent="0.25">
      <c r="B226" s="34"/>
      <c r="C226" s="34"/>
      <c r="D226" s="34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</row>
    <row r="227" spans="2:26" ht="15.75" customHeight="1" x14ac:dyDescent="0.25">
      <c r="B227" s="34"/>
      <c r="C227" s="34"/>
      <c r="D227" s="34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</row>
    <row r="228" spans="2:26" ht="15.75" customHeight="1" x14ac:dyDescent="0.25">
      <c r="B228" s="34"/>
      <c r="C228" s="34"/>
      <c r="D228" s="34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</row>
    <row r="229" spans="2:26" ht="15.75" customHeight="1" x14ac:dyDescent="0.25">
      <c r="B229" s="34"/>
      <c r="C229" s="34"/>
      <c r="D229" s="34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</row>
    <row r="230" spans="2:26" ht="15.75" customHeight="1" x14ac:dyDescent="0.25">
      <c r="B230" s="34"/>
      <c r="C230" s="34"/>
      <c r="D230" s="34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</row>
    <row r="231" spans="2:26" ht="15.75" customHeight="1" x14ac:dyDescent="0.25">
      <c r="B231" s="34"/>
      <c r="C231" s="34"/>
      <c r="D231" s="34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</row>
    <row r="232" spans="2:26" ht="15.75" customHeight="1" x14ac:dyDescent="0.25">
      <c r="B232" s="34"/>
      <c r="C232" s="34"/>
      <c r="D232" s="34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</row>
    <row r="233" spans="2:26" ht="15.75" customHeight="1" x14ac:dyDescent="0.25">
      <c r="B233" s="34"/>
      <c r="C233" s="34"/>
      <c r="D233" s="34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</row>
    <row r="234" spans="2:26" ht="15.75" customHeight="1" x14ac:dyDescent="0.25">
      <c r="B234" s="34"/>
      <c r="C234" s="34"/>
      <c r="D234" s="34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</row>
    <row r="235" spans="2:26" ht="15.75" customHeight="1" x14ac:dyDescent="0.25">
      <c r="B235" s="34"/>
      <c r="C235" s="34"/>
      <c r="D235" s="34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</row>
    <row r="236" spans="2:26" ht="15.75" customHeight="1" x14ac:dyDescent="0.25">
      <c r="B236" s="34"/>
      <c r="C236" s="34"/>
      <c r="D236" s="34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</row>
    <row r="237" spans="2:26" ht="15.75" customHeight="1" x14ac:dyDescent="0.25">
      <c r="B237" s="34"/>
      <c r="C237" s="34"/>
      <c r="D237" s="34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</row>
    <row r="238" spans="2:26" ht="15.75" customHeight="1" x14ac:dyDescent="0.25">
      <c r="B238" s="34"/>
      <c r="C238" s="34"/>
      <c r="D238" s="34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</row>
    <row r="239" spans="2:26" ht="15.75" customHeight="1" x14ac:dyDescent="0.25">
      <c r="B239" s="34"/>
      <c r="C239" s="34"/>
      <c r="D239" s="34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</row>
    <row r="240" spans="2:26" ht="15.75" customHeight="1" x14ac:dyDescent="0.25">
      <c r="B240" s="34"/>
      <c r="C240" s="34"/>
      <c r="D240" s="34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</row>
    <row r="241" spans="2:26" ht="15.75" customHeight="1" x14ac:dyDescent="0.25">
      <c r="B241" s="34"/>
      <c r="C241" s="34"/>
      <c r="D241" s="34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</row>
    <row r="242" spans="2:26" ht="15.75" customHeight="1" x14ac:dyDescent="0.25">
      <c r="B242" s="34"/>
      <c r="C242" s="34"/>
      <c r="D242" s="34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</row>
    <row r="243" spans="2:26" ht="15.75" customHeight="1" x14ac:dyDescent="0.25">
      <c r="B243" s="34"/>
      <c r="C243" s="34"/>
      <c r="D243" s="34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</row>
    <row r="244" spans="2:26" ht="15.75" customHeight="1" x14ac:dyDescent="0.25">
      <c r="B244" s="34"/>
      <c r="C244" s="34"/>
      <c r="D244" s="34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</row>
    <row r="245" spans="2:26" ht="15.75" customHeight="1" x14ac:dyDescent="0.25">
      <c r="B245" s="34"/>
      <c r="C245" s="34"/>
      <c r="D245" s="34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</row>
    <row r="246" spans="2:26" ht="15.75" customHeight="1" x14ac:dyDescent="0.25">
      <c r="B246" s="34"/>
      <c r="C246" s="34"/>
      <c r="D246" s="34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</row>
    <row r="247" spans="2:26" ht="15.75" customHeight="1" x14ac:dyDescent="0.25">
      <c r="B247" s="34"/>
      <c r="C247" s="34"/>
      <c r="D247" s="34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</row>
    <row r="248" spans="2:26" ht="15.75" customHeight="1" x14ac:dyDescent="0.25">
      <c r="B248" s="34"/>
      <c r="C248" s="34"/>
      <c r="D248" s="34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</row>
    <row r="249" spans="2:26" ht="15.75" customHeight="1" x14ac:dyDescent="0.25">
      <c r="B249" s="34"/>
      <c r="C249" s="34"/>
      <c r="D249" s="34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</row>
    <row r="250" spans="2:26" ht="15.75" customHeight="1" x14ac:dyDescent="0.25">
      <c r="B250" s="34"/>
      <c r="C250" s="34"/>
      <c r="D250" s="34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</row>
    <row r="251" spans="2:26" ht="15.75" customHeight="1" x14ac:dyDescent="0.25">
      <c r="B251" s="34"/>
      <c r="C251" s="34"/>
      <c r="D251" s="34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</row>
    <row r="252" spans="2:26" ht="15.75" customHeight="1" x14ac:dyDescent="0.25">
      <c r="B252" s="34"/>
      <c r="C252" s="34"/>
      <c r="D252" s="34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</row>
    <row r="253" spans="2:26" ht="15.75" customHeight="1" x14ac:dyDescent="0.25">
      <c r="B253" s="34"/>
      <c r="C253" s="34"/>
      <c r="D253" s="34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</row>
    <row r="254" spans="2:26" ht="15.75" customHeight="1" x14ac:dyDescent="0.25">
      <c r="B254" s="34"/>
      <c r="C254" s="34"/>
      <c r="D254" s="34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</row>
    <row r="255" spans="2:26" ht="15.75" customHeight="1" x14ac:dyDescent="0.25">
      <c r="B255" s="34"/>
      <c r="C255" s="34"/>
      <c r="D255" s="34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</row>
    <row r="256" spans="2:26" ht="15.75" customHeight="1" x14ac:dyDescent="0.25">
      <c r="B256" s="34"/>
      <c r="C256" s="34"/>
      <c r="D256" s="34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</row>
    <row r="257" spans="2:26" ht="15.75" customHeight="1" x14ac:dyDescent="0.25">
      <c r="B257" s="34"/>
      <c r="C257" s="34"/>
      <c r="D257" s="34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</row>
    <row r="258" spans="2:26" ht="15.75" customHeight="1" x14ac:dyDescent="0.25">
      <c r="B258" s="34"/>
      <c r="C258" s="34"/>
      <c r="D258" s="34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</row>
    <row r="259" spans="2:26" ht="15.75" customHeight="1" x14ac:dyDescent="0.25">
      <c r="B259" s="34"/>
      <c r="C259" s="34"/>
      <c r="D259" s="34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</row>
    <row r="260" spans="2:26" ht="15.75" customHeight="1" x14ac:dyDescent="0.25">
      <c r="B260" s="34"/>
      <c r="C260" s="34"/>
      <c r="D260" s="34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</row>
    <row r="261" spans="2:26" ht="15.75" customHeight="1" x14ac:dyDescent="0.25">
      <c r="B261" s="34"/>
      <c r="C261" s="34"/>
      <c r="D261" s="34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</row>
    <row r="262" spans="2:26" ht="15.75" customHeight="1" x14ac:dyDescent="0.25">
      <c r="B262" s="34"/>
      <c r="C262" s="34"/>
      <c r="D262" s="34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</row>
    <row r="263" spans="2:26" ht="15.75" customHeight="1" x14ac:dyDescent="0.25">
      <c r="B263" s="34"/>
      <c r="C263" s="34"/>
      <c r="D263" s="34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</row>
    <row r="264" spans="2:26" ht="15.75" customHeight="1" x14ac:dyDescent="0.25">
      <c r="B264" s="34"/>
      <c r="C264" s="34"/>
      <c r="D264" s="34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</row>
    <row r="265" spans="2:26" ht="15.75" customHeight="1" x14ac:dyDescent="0.25">
      <c r="B265" s="34"/>
      <c r="C265" s="34"/>
      <c r="D265" s="34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</row>
    <row r="266" spans="2:26" ht="15.75" customHeight="1" x14ac:dyDescent="0.25">
      <c r="B266" s="34"/>
      <c r="C266" s="34"/>
      <c r="D266" s="34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</row>
    <row r="267" spans="2:26" ht="15.75" customHeight="1" x14ac:dyDescent="0.25">
      <c r="B267" s="34"/>
      <c r="C267" s="34"/>
      <c r="D267" s="34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</row>
    <row r="268" spans="2:26" ht="15.75" customHeight="1" x14ac:dyDescent="0.25">
      <c r="B268" s="34"/>
      <c r="C268" s="34"/>
      <c r="D268" s="34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</row>
    <row r="269" spans="2:26" ht="15.75" customHeight="1" x14ac:dyDescent="0.25">
      <c r="B269" s="34"/>
      <c r="C269" s="34"/>
      <c r="D269" s="34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</row>
    <row r="270" spans="2:26" ht="15.75" customHeight="1" x14ac:dyDescent="0.25">
      <c r="B270" s="34"/>
      <c r="C270" s="34"/>
      <c r="D270" s="34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</row>
    <row r="271" spans="2:26" ht="15.75" customHeight="1" x14ac:dyDescent="0.25">
      <c r="B271" s="34"/>
      <c r="C271" s="34"/>
      <c r="D271" s="34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</row>
    <row r="272" spans="2:26" ht="15.75" customHeight="1" x14ac:dyDescent="0.25">
      <c r="B272" s="34"/>
      <c r="C272" s="34"/>
      <c r="D272" s="34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</row>
    <row r="273" spans="2:26" ht="15.75" customHeight="1" x14ac:dyDescent="0.25">
      <c r="B273" s="34"/>
      <c r="C273" s="34"/>
      <c r="D273" s="34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</row>
    <row r="274" spans="2:26" ht="15.75" customHeight="1" x14ac:dyDescent="0.25">
      <c r="B274" s="34"/>
      <c r="C274" s="34"/>
      <c r="D274" s="34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</row>
    <row r="275" spans="2:26" ht="15.75" customHeight="1" x14ac:dyDescent="0.25">
      <c r="B275" s="34"/>
      <c r="C275" s="34"/>
      <c r="D275" s="34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</row>
    <row r="276" spans="2:26" ht="15.75" customHeight="1" x14ac:dyDescent="0.25">
      <c r="B276" s="34"/>
      <c r="C276" s="34"/>
      <c r="D276" s="34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</row>
    <row r="277" spans="2:26" ht="15.75" customHeight="1" x14ac:dyDescent="0.25">
      <c r="B277" s="34"/>
      <c r="C277" s="34"/>
      <c r="D277" s="34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</row>
    <row r="278" spans="2:26" ht="15.75" customHeight="1" x14ac:dyDescent="0.25">
      <c r="B278" s="34"/>
      <c r="C278" s="34"/>
      <c r="D278" s="34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</row>
    <row r="279" spans="2:26" ht="15.75" customHeight="1" x14ac:dyDescent="0.25">
      <c r="B279" s="34"/>
      <c r="C279" s="34"/>
      <c r="D279" s="34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</row>
    <row r="280" spans="2:26" ht="15.75" customHeight="1" x14ac:dyDescent="0.25">
      <c r="B280" s="34"/>
      <c r="C280" s="34"/>
      <c r="D280" s="34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</row>
    <row r="281" spans="2:26" ht="15.75" customHeight="1" x14ac:dyDescent="0.25">
      <c r="B281" s="34"/>
      <c r="C281" s="34"/>
      <c r="D281" s="34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</row>
    <row r="282" spans="2:26" ht="15.75" customHeight="1" x14ac:dyDescent="0.25">
      <c r="B282" s="34"/>
      <c r="C282" s="34"/>
      <c r="D282" s="34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</row>
    <row r="283" spans="2:26" ht="15.75" customHeight="1" x14ac:dyDescent="0.25">
      <c r="B283" s="34"/>
      <c r="C283" s="34"/>
      <c r="D283" s="34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</row>
    <row r="284" spans="2:26" ht="15.75" customHeight="1" x14ac:dyDescent="0.25">
      <c r="B284" s="34"/>
      <c r="C284" s="34"/>
      <c r="D284" s="34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</row>
    <row r="285" spans="2:26" ht="15.75" customHeight="1" x14ac:dyDescent="0.25">
      <c r="B285" s="34"/>
      <c r="C285" s="34"/>
      <c r="D285" s="34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</row>
    <row r="286" spans="2:26" ht="15.75" customHeight="1" x14ac:dyDescent="0.25">
      <c r="B286" s="34"/>
      <c r="C286" s="34"/>
      <c r="D286" s="34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</row>
    <row r="287" spans="2:26" ht="15.75" customHeight="1" x14ac:dyDescent="0.25">
      <c r="B287" s="34"/>
      <c r="C287" s="34"/>
      <c r="D287" s="34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</row>
    <row r="288" spans="2:26" ht="15.75" customHeight="1" x14ac:dyDescent="0.25">
      <c r="B288" s="34"/>
      <c r="C288" s="34"/>
      <c r="D288" s="34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</row>
    <row r="289" spans="2:26" ht="15.75" customHeight="1" x14ac:dyDescent="0.25">
      <c r="B289" s="34"/>
      <c r="C289" s="34"/>
      <c r="D289" s="34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</row>
    <row r="290" spans="2:26" ht="15.75" customHeight="1" x14ac:dyDescent="0.25">
      <c r="B290" s="34"/>
      <c r="C290" s="34"/>
      <c r="D290" s="34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</row>
    <row r="291" spans="2:26" ht="15.75" customHeight="1" x14ac:dyDescent="0.25">
      <c r="B291" s="34"/>
      <c r="C291" s="34"/>
      <c r="D291" s="34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</row>
    <row r="292" spans="2:26" ht="15.75" customHeight="1" x14ac:dyDescent="0.25">
      <c r="B292" s="34"/>
      <c r="C292" s="34"/>
      <c r="D292" s="34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</row>
    <row r="293" spans="2:26" ht="15.75" customHeight="1" x14ac:dyDescent="0.25">
      <c r="B293" s="34"/>
      <c r="C293" s="34"/>
      <c r="D293" s="34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</row>
    <row r="294" spans="2:26" ht="15.75" customHeight="1" x14ac:dyDescent="0.25">
      <c r="B294" s="34"/>
      <c r="C294" s="34"/>
      <c r="D294" s="34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</row>
    <row r="295" spans="2:26" ht="15.75" customHeight="1" x14ac:dyDescent="0.25">
      <c r="B295" s="34"/>
      <c r="C295" s="34"/>
      <c r="D295" s="34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</row>
    <row r="296" spans="2:26" ht="15.75" customHeight="1" x14ac:dyDescent="0.25">
      <c r="B296" s="34"/>
      <c r="C296" s="34"/>
      <c r="D296" s="34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</row>
    <row r="297" spans="2:26" ht="15.75" customHeight="1" x14ac:dyDescent="0.25">
      <c r="B297" s="34"/>
      <c r="C297" s="34"/>
      <c r="D297" s="34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</row>
    <row r="298" spans="2:26" ht="15.75" customHeight="1" x14ac:dyDescent="0.25">
      <c r="B298" s="34"/>
      <c r="C298" s="34"/>
      <c r="D298" s="34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</row>
    <row r="299" spans="2:26" ht="15.75" customHeight="1" x14ac:dyDescent="0.25">
      <c r="B299" s="34"/>
      <c r="C299" s="34"/>
      <c r="D299" s="34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</row>
    <row r="300" spans="2:26" ht="15.75" customHeight="1" x14ac:dyDescent="0.25">
      <c r="B300" s="34"/>
      <c r="C300" s="34"/>
      <c r="D300" s="34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</row>
    <row r="301" spans="2:26" ht="15.75" customHeight="1" x14ac:dyDescent="0.25">
      <c r="B301" s="34"/>
      <c r="C301" s="34"/>
      <c r="D301" s="34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</row>
    <row r="302" spans="2:26" ht="15.75" customHeight="1" x14ac:dyDescent="0.25">
      <c r="B302" s="34"/>
      <c r="C302" s="34"/>
      <c r="D302" s="34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</row>
    <row r="303" spans="2:26" ht="15.75" customHeight="1" x14ac:dyDescent="0.25">
      <c r="B303" s="34"/>
      <c r="C303" s="34"/>
      <c r="D303" s="34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</row>
    <row r="304" spans="2:26" ht="15.75" customHeight="1" x14ac:dyDescent="0.25">
      <c r="B304" s="34"/>
      <c r="C304" s="34"/>
      <c r="D304" s="34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</row>
    <row r="305" spans="2:26" ht="15.75" customHeight="1" x14ac:dyDescent="0.25">
      <c r="B305" s="34"/>
      <c r="C305" s="34"/>
      <c r="D305" s="34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</row>
    <row r="306" spans="2:26" ht="15.75" customHeight="1" x14ac:dyDescent="0.25">
      <c r="B306" s="34"/>
      <c r="C306" s="34"/>
      <c r="D306" s="34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</row>
    <row r="307" spans="2:26" ht="15.75" customHeight="1" x14ac:dyDescent="0.25">
      <c r="B307" s="34"/>
      <c r="C307" s="34"/>
      <c r="D307" s="34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</row>
    <row r="308" spans="2:26" ht="15.75" customHeight="1" x14ac:dyDescent="0.25">
      <c r="B308" s="34"/>
      <c r="C308" s="34"/>
      <c r="D308" s="34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</row>
    <row r="309" spans="2:26" ht="15.75" customHeight="1" x14ac:dyDescent="0.25">
      <c r="B309" s="34"/>
      <c r="C309" s="34"/>
      <c r="D309" s="34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</row>
    <row r="310" spans="2:26" ht="15.75" customHeight="1" x14ac:dyDescent="0.25">
      <c r="B310" s="34"/>
      <c r="C310" s="34"/>
      <c r="D310" s="34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</row>
    <row r="311" spans="2:26" ht="15.75" customHeight="1" x14ac:dyDescent="0.25">
      <c r="B311" s="34"/>
      <c r="C311" s="34"/>
      <c r="D311" s="34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</row>
    <row r="312" spans="2:26" ht="15.75" customHeight="1" x14ac:dyDescent="0.25">
      <c r="B312" s="34"/>
      <c r="C312" s="34"/>
      <c r="D312" s="34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</row>
    <row r="313" spans="2:26" ht="15.75" customHeight="1" x14ac:dyDescent="0.25">
      <c r="B313" s="34"/>
      <c r="C313" s="34"/>
      <c r="D313" s="34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</row>
    <row r="314" spans="2:26" ht="15.75" customHeight="1" x14ac:dyDescent="0.25">
      <c r="B314" s="34"/>
      <c r="C314" s="34"/>
      <c r="D314" s="34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</row>
    <row r="315" spans="2:26" ht="15.75" customHeight="1" x14ac:dyDescent="0.25">
      <c r="B315" s="34"/>
      <c r="C315" s="34"/>
      <c r="D315" s="34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</row>
    <row r="316" spans="2:26" ht="15.75" customHeight="1" x14ac:dyDescent="0.25">
      <c r="B316" s="34"/>
      <c r="C316" s="34"/>
      <c r="D316" s="34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</row>
    <row r="317" spans="2:26" ht="15.75" customHeight="1" x14ac:dyDescent="0.25">
      <c r="B317" s="34"/>
      <c r="C317" s="34"/>
      <c r="D317" s="34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</row>
    <row r="318" spans="2:26" ht="15.75" customHeight="1" x14ac:dyDescent="0.25">
      <c r="B318" s="34"/>
      <c r="C318" s="34"/>
      <c r="D318" s="34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</row>
    <row r="319" spans="2:26" ht="15.75" customHeight="1" x14ac:dyDescent="0.25">
      <c r="B319" s="34"/>
      <c r="C319" s="34"/>
      <c r="D319" s="34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</row>
    <row r="320" spans="2:26" ht="15.75" customHeight="1" x14ac:dyDescent="0.25">
      <c r="B320" s="34"/>
      <c r="C320" s="34"/>
      <c r="D320" s="34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</row>
    <row r="321" spans="2:26" ht="15.75" customHeight="1" x14ac:dyDescent="0.25">
      <c r="B321" s="34"/>
      <c r="C321" s="34"/>
      <c r="D321" s="34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</row>
    <row r="322" spans="2:26" ht="15.75" customHeight="1" x14ac:dyDescent="0.25">
      <c r="B322" s="34"/>
      <c r="C322" s="34"/>
      <c r="D322" s="34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</row>
    <row r="323" spans="2:26" ht="15.75" customHeight="1" x14ac:dyDescent="0.25">
      <c r="B323" s="34"/>
      <c r="C323" s="34"/>
      <c r="D323" s="34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</row>
    <row r="324" spans="2:26" ht="15.75" customHeight="1" x14ac:dyDescent="0.25">
      <c r="B324" s="34"/>
      <c r="C324" s="34"/>
      <c r="D324" s="34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</row>
    <row r="325" spans="2:26" ht="15.75" customHeight="1" x14ac:dyDescent="0.25">
      <c r="B325" s="34"/>
      <c r="C325" s="34"/>
      <c r="D325" s="34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</row>
    <row r="326" spans="2:26" ht="15.75" customHeight="1" x14ac:dyDescent="0.25">
      <c r="B326" s="34"/>
      <c r="C326" s="34"/>
      <c r="D326" s="34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</row>
    <row r="327" spans="2:26" ht="15.75" customHeight="1" x14ac:dyDescent="0.25">
      <c r="B327" s="34"/>
      <c r="C327" s="34"/>
      <c r="D327" s="34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</row>
    <row r="328" spans="2:26" ht="15.75" customHeight="1" x14ac:dyDescent="0.25">
      <c r="B328" s="34"/>
      <c r="C328" s="34"/>
      <c r="D328" s="34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</row>
    <row r="329" spans="2:26" ht="15.75" customHeight="1" x14ac:dyDescent="0.25">
      <c r="B329" s="34"/>
      <c r="C329" s="34"/>
      <c r="D329" s="34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</row>
    <row r="330" spans="2:26" ht="15.75" customHeight="1" x14ac:dyDescent="0.25">
      <c r="B330" s="34"/>
      <c r="C330" s="34"/>
      <c r="D330" s="34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</row>
    <row r="331" spans="2:26" ht="15.75" customHeight="1" x14ac:dyDescent="0.25">
      <c r="B331" s="34"/>
      <c r="C331" s="34"/>
      <c r="D331" s="34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</row>
    <row r="332" spans="2:26" ht="15.75" customHeight="1" x14ac:dyDescent="0.25">
      <c r="B332" s="34"/>
      <c r="C332" s="34"/>
      <c r="D332" s="34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</row>
    <row r="333" spans="2:26" ht="15.75" customHeight="1" x14ac:dyDescent="0.25">
      <c r="B333" s="34"/>
      <c r="C333" s="34"/>
      <c r="D333" s="34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</row>
    <row r="334" spans="2:26" ht="15.75" customHeight="1" x14ac:dyDescent="0.25">
      <c r="B334" s="34"/>
      <c r="C334" s="34"/>
      <c r="D334" s="34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</row>
    <row r="335" spans="2:26" ht="15.75" customHeight="1" x14ac:dyDescent="0.25">
      <c r="B335" s="34"/>
      <c r="C335" s="34"/>
      <c r="D335" s="34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</row>
    <row r="336" spans="2:26" ht="15.75" customHeight="1" x14ac:dyDescent="0.25">
      <c r="B336" s="34"/>
      <c r="C336" s="34"/>
      <c r="D336" s="34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</row>
    <row r="337" spans="2:26" ht="15.75" customHeight="1" x14ac:dyDescent="0.25">
      <c r="B337" s="34"/>
      <c r="C337" s="34"/>
      <c r="D337" s="34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</row>
    <row r="338" spans="2:26" ht="15.75" customHeight="1" x14ac:dyDescent="0.25">
      <c r="B338" s="34"/>
      <c r="C338" s="34"/>
      <c r="D338" s="34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</row>
    <row r="339" spans="2:26" ht="15.75" customHeight="1" x14ac:dyDescent="0.25">
      <c r="B339" s="34"/>
      <c r="C339" s="34"/>
      <c r="D339" s="34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</row>
    <row r="340" spans="2:26" ht="15.75" customHeight="1" x14ac:dyDescent="0.25">
      <c r="B340" s="34"/>
      <c r="C340" s="34"/>
      <c r="D340" s="34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</row>
    <row r="341" spans="2:26" ht="15.75" customHeight="1" x14ac:dyDescent="0.25">
      <c r="B341" s="34"/>
      <c r="C341" s="34"/>
      <c r="D341" s="34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</row>
    <row r="342" spans="2:26" ht="15.75" customHeight="1" x14ac:dyDescent="0.25">
      <c r="B342" s="34"/>
      <c r="C342" s="34"/>
      <c r="D342" s="34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</row>
    <row r="343" spans="2:26" ht="15.75" customHeight="1" x14ac:dyDescent="0.25">
      <c r="B343" s="34"/>
      <c r="C343" s="34"/>
      <c r="D343" s="34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</row>
    <row r="344" spans="2:26" ht="15.75" customHeight="1" x14ac:dyDescent="0.25">
      <c r="B344" s="34"/>
      <c r="C344" s="34"/>
      <c r="D344" s="34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</row>
    <row r="345" spans="2:26" ht="15.75" customHeight="1" x14ac:dyDescent="0.25">
      <c r="B345" s="34"/>
      <c r="C345" s="34"/>
      <c r="D345" s="34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</row>
    <row r="346" spans="2:26" ht="15.75" customHeight="1" x14ac:dyDescent="0.25">
      <c r="B346" s="34"/>
      <c r="C346" s="34"/>
      <c r="D346" s="34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</row>
    <row r="347" spans="2:26" ht="15.75" customHeight="1" x14ac:dyDescent="0.25">
      <c r="B347" s="34"/>
      <c r="C347" s="34"/>
      <c r="D347" s="34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</row>
    <row r="348" spans="2:26" ht="15.75" customHeight="1" x14ac:dyDescent="0.25">
      <c r="B348" s="34"/>
      <c r="C348" s="34"/>
      <c r="D348" s="34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</row>
    <row r="349" spans="2:26" ht="15.75" customHeight="1" x14ac:dyDescent="0.25">
      <c r="B349" s="34"/>
      <c r="C349" s="34"/>
      <c r="D349" s="34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</row>
    <row r="350" spans="2:26" ht="15.75" customHeight="1" x14ac:dyDescent="0.25">
      <c r="B350" s="34"/>
      <c r="C350" s="34"/>
      <c r="D350" s="34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</row>
    <row r="351" spans="2:26" ht="15.75" customHeight="1" x14ac:dyDescent="0.25">
      <c r="B351" s="34"/>
      <c r="C351" s="34"/>
      <c r="D351" s="34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</row>
    <row r="352" spans="2:26" ht="15.75" customHeight="1" x14ac:dyDescent="0.25">
      <c r="B352" s="34"/>
      <c r="C352" s="34"/>
      <c r="D352" s="34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</row>
    <row r="353" spans="2:26" ht="15.75" customHeight="1" x14ac:dyDescent="0.25">
      <c r="B353" s="34"/>
      <c r="C353" s="34"/>
      <c r="D353" s="34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</row>
    <row r="354" spans="2:26" ht="15.75" customHeight="1" x14ac:dyDescent="0.25">
      <c r="B354" s="34"/>
      <c r="C354" s="34"/>
      <c r="D354" s="34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</row>
    <row r="355" spans="2:26" ht="15.75" customHeight="1" x14ac:dyDescent="0.25">
      <c r="B355" s="34"/>
      <c r="C355" s="34"/>
      <c r="D355" s="34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</row>
    <row r="356" spans="2:26" ht="15.75" customHeight="1" x14ac:dyDescent="0.25">
      <c r="B356" s="34"/>
      <c r="C356" s="34"/>
      <c r="D356" s="34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</row>
    <row r="357" spans="2:26" ht="15.75" customHeight="1" x14ac:dyDescent="0.25">
      <c r="B357" s="34"/>
      <c r="C357" s="34"/>
      <c r="D357" s="34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</row>
    <row r="358" spans="2:26" ht="15.75" customHeight="1" x14ac:dyDescent="0.25">
      <c r="B358" s="34"/>
      <c r="C358" s="34"/>
      <c r="D358" s="34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</row>
    <row r="359" spans="2:26" ht="15.75" customHeight="1" x14ac:dyDescent="0.25">
      <c r="B359" s="34"/>
      <c r="C359" s="34"/>
      <c r="D359" s="34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</row>
    <row r="360" spans="2:26" ht="15.75" customHeight="1" x14ac:dyDescent="0.25">
      <c r="B360" s="34"/>
      <c r="C360" s="34"/>
      <c r="D360" s="34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</row>
    <row r="361" spans="2:26" ht="15.75" customHeight="1" x14ac:dyDescent="0.25">
      <c r="B361" s="34"/>
      <c r="C361" s="34"/>
      <c r="D361" s="34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</row>
    <row r="362" spans="2:26" ht="15.75" customHeight="1" x14ac:dyDescent="0.25">
      <c r="B362" s="34"/>
      <c r="C362" s="34"/>
      <c r="D362" s="34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</row>
    <row r="363" spans="2:26" ht="15.75" customHeight="1" x14ac:dyDescent="0.25">
      <c r="B363" s="34"/>
      <c r="C363" s="34"/>
      <c r="D363" s="34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</row>
    <row r="364" spans="2:26" ht="15.75" customHeight="1" x14ac:dyDescent="0.25">
      <c r="B364" s="34"/>
      <c r="C364" s="34"/>
      <c r="D364" s="34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</row>
    <row r="365" spans="2:26" ht="15.75" customHeight="1" x14ac:dyDescent="0.25">
      <c r="B365" s="34"/>
      <c r="C365" s="34"/>
      <c r="D365" s="34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</row>
    <row r="366" spans="2:26" ht="15.75" customHeight="1" x14ac:dyDescent="0.25">
      <c r="B366" s="34"/>
      <c r="C366" s="34"/>
      <c r="D366" s="34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</row>
    <row r="367" spans="2:26" ht="15.75" customHeight="1" x14ac:dyDescent="0.25">
      <c r="B367" s="34"/>
      <c r="C367" s="34"/>
      <c r="D367" s="34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</row>
    <row r="368" spans="2:26" ht="15.75" customHeight="1" x14ac:dyDescent="0.25">
      <c r="B368" s="34"/>
      <c r="C368" s="34"/>
      <c r="D368" s="34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</row>
    <row r="369" spans="2:26" ht="15.75" customHeight="1" x14ac:dyDescent="0.25">
      <c r="B369" s="34"/>
      <c r="C369" s="34"/>
      <c r="D369" s="34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</row>
    <row r="370" spans="2:26" ht="15.75" customHeight="1" x14ac:dyDescent="0.25">
      <c r="B370" s="34"/>
      <c r="C370" s="34"/>
      <c r="D370" s="34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</row>
    <row r="371" spans="2:26" ht="15.75" customHeight="1" x14ac:dyDescent="0.25">
      <c r="B371" s="34"/>
      <c r="C371" s="34"/>
      <c r="D371" s="34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</row>
    <row r="372" spans="2:26" ht="15.75" customHeight="1" x14ac:dyDescent="0.25">
      <c r="B372" s="34"/>
      <c r="C372" s="34"/>
      <c r="D372" s="34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</row>
    <row r="373" spans="2:26" ht="15.75" customHeight="1" x14ac:dyDescent="0.25">
      <c r="B373" s="34"/>
      <c r="C373" s="34"/>
      <c r="D373" s="34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</row>
    <row r="374" spans="2:26" ht="15.75" customHeight="1" x14ac:dyDescent="0.25">
      <c r="B374" s="34"/>
      <c r="C374" s="34"/>
      <c r="D374" s="34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</row>
    <row r="375" spans="2:26" ht="15.75" customHeight="1" x14ac:dyDescent="0.25">
      <c r="B375" s="34"/>
      <c r="C375" s="34"/>
      <c r="D375" s="34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</row>
    <row r="376" spans="2:26" ht="15.75" customHeight="1" x14ac:dyDescent="0.25">
      <c r="B376" s="34"/>
      <c r="C376" s="34"/>
      <c r="D376" s="34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</row>
    <row r="377" spans="2:26" ht="15.75" customHeight="1" x14ac:dyDescent="0.25">
      <c r="B377" s="34"/>
      <c r="C377" s="34"/>
      <c r="D377" s="34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</row>
    <row r="378" spans="2:26" ht="15.75" customHeight="1" x14ac:dyDescent="0.25">
      <c r="B378" s="34"/>
      <c r="C378" s="34"/>
      <c r="D378" s="34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</row>
    <row r="379" spans="2:26" ht="15.75" customHeight="1" x14ac:dyDescent="0.25">
      <c r="B379" s="34"/>
      <c r="C379" s="34"/>
      <c r="D379" s="34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</row>
    <row r="380" spans="2:26" ht="15.75" customHeight="1" x14ac:dyDescent="0.25">
      <c r="B380" s="34"/>
      <c r="C380" s="34"/>
      <c r="D380" s="34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</row>
    <row r="381" spans="2:26" ht="15.75" customHeight="1" x14ac:dyDescent="0.25">
      <c r="B381" s="34"/>
      <c r="C381" s="34"/>
      <c r="D381" s="34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</row>
    <row r="382" spans="2:26" ht="15.75" customHeight="1" x14ac:dyDescent="0.25">
      <c r="B382" s="34"/>
      <c r="C382" s="34"/>
      <c r="D382" s="34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</row>
    <row r="383" spans="2:26" ht="15.75" customHeight="1" x14ac:dyDescent="0.25">
      <c r="B383" s="34"/>
      <c r="C383" s="34"/>
      <c r="D383" s="34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</row>
    <row r="384" spans="2:26" ht="15.75" customHeight="1" x14ac:dyDescent="0.25">
      <c r="B384" s="34"/>
      <c r="C384" s="34"/>
      <c r="D384" s="34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</row>
    <row r="385" spans="2:26" ht="15.75" customHeight="1" x14ac:dyDescent="0.25">
      <c r="B385" s="34"/>
      <c r="C385" s="34"/>
      <c r="D385" s="34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</row>
    <row r="386" spans="2:26" ht="15.75" customHeight="1" x14ac:dyDescent="0.25">
      <c r="B386" s="34"/>
      <c r="C386" s="34"/>
      <c r="D386" s="34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</row>
    <row r="387" spans="2:26" ht="15.75" customHeight="1" x14ac:dyDescent="0.25">
      <c r="B387" s="34"/>
      <c r="C387" s="34"/>
      <c r="D387" s="34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</row>
    <row r="388" spans="2:26" ht="15.75" customHeight="1" x14ac:dyDescent="0.25">
      <c r="B388" s="34"/>
      <c r="C388" s="34"/>
      <c r="D388" s="34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</row>
    <row r="389" spans="2:26" ht="15.75" customHeight="1" x14ac:dyDescent="0.25">
      <c r="B389" s="34"/>
      <c r="C389" s="34"/>
      <c r="D389" s="34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</row>
    <row r="390" spans="2:26" ht="15.75" customHeight="1" x14ac:dyDescent="0.25">
      <c r="B390" s="34"/>
      <c r="C390" s="34"/>
      <c r="D390" s="34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</row>
    <row r="391" spans="2:26" ht="15.75" customHeight="1" x14ac:dyDescent="0.25">
      <c r="B391" s="34"/>
      <c r="C391" s="34"/>
      <c r="D391" s="34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</row>
    <row r="392" spans="2:26" ht="15.75" customHeight="1" x14ac:dyDescent="0.25">
      <c r="B392" s="34"/>
      <c r="C392" s="34"/>
      <c r="D392" s="34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</row>
    <row r="393" spans="2:26" ht="15.75" customHeight="1" x14ac:dyDescent="0.25">
      <c r="B393" s="34"/>
      <c r="C393" s="34"/>
      <c r="D393" s="34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</row>
    <row r="394" spans="2:26" ht="15.75" customHeight="1" x14ac:dyDescent="0.25">
      <c r="B394" s="34"/>
      <c r="C394" s="34"/>
      <c r="D394" s="34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</row>
    <row r="395" spans="2:26" ht="15.75" customHeight="1" x14ac:dyDescent="0.25">
      <c r="B395" s="34"/>
      <c r="C395" s="34"/>
      <c r="D395" s="34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</row>
    <row r="396" spans="2:26" ht="15.75" customHeight="1" x14ac:dyDescent="0.25">
      <c r="B396" s="34"/>
      <c r="C396" s="34"/>
      <c r="D396" s="34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</row>
    <row r="397" spans="2:26" ht="15.75" customHeight="1" x14ac:dyDescent="0.25">
      <c r="B397" s="34"/>
      <c r="C397" s="34"/>
      <c r="D397" s="34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</row>
    <row r="398" spans="2:26" ht="15.75" customHeight="1" x14ac:dyDescent="0.25">
      <c r="B398" s="34"/>
      <c r="C398" s="34"/>
      <c r="D398" s="34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</row>
    <row r="399" spans="2:26" ht="15.75" customHeight="1" x14ac:dyDescent="0.25">
      <c r="B399" s="34"/>
      <c r="C399" s="34"/>
      <c r="D399" s="34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</row>
    <row r="400" spans="2:26" ht="15.75" customHeight="1" x14ac:dyDescent="0.25">
      <c r="B400" s="34"/>
      <c r="C400" s="34"/>
      <c r="D400" s="34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</row>
    <row r="401" spans="2:26" ht="15.75" customHeight="1" x14ac:dyDescent="0.25">
      <c r="B401" s="34"/>
      <c r="C401" s="34"/>
      <c r="D401" s="34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</row>
    <row r="402" spans="2:26" ht="15.75" customHeight="1" x14ac:dyDescent="0.25">
      <c r="B402" s="34"/>
      <c r="C402" s="34"/>
      <c r="D402" s="34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</row>
    <row r="403" spans="2:26" ht="15.75" customHeight="1" x14ac:dyDescent="0.25">
      <c r="B403" s="34"/>
      <c r="C403" s="34"/>
      <c r="D403" s="34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</row>
    <row r="404" spans="2:26" ht="15.75" customHeight="1" x14ac:dyDescent="0.25">
      <c r="B404" s="34"/>
      <c r="C404" s="34"/>
      <c r="D404" s="34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</row>
    <row r="405" spans="2:26" ht="15.75" customHeight="1" x14ac:dyDescent="0.25">
      <c r="B405" s="34"/>
      <c r="C405" s="34"/>
      <c r="D405" s="34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</row>
    <row r="406" spans="2:26" ht="15.75" customHeight="1" x14ac:dyDescent="0.25">
      <c r="B406" s="34"/>
      <c r="C406" s="34"/>
      <c r="D406" s="34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</row>
    <row r="407" spans="2:26" ht="15.75" customHeight="1" x14ac:dyDescent="0.25">
      <c r="B407" s="34"/>
      <c r="C407" s="34"/>
      <c r="D407" s="34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</row>
    <row r="408" spans="2:26" ht="15.75" customHeight="1" x14ac:dyDescent="0.25">
      <c r="B408" s="34"/>
      <c r="C408" s="34"/>
      <c r="D408" s="34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</row>
    <row r="409" spans="2:26" ht="15.75" customHeight="1" x14ac:dyDescent="0.25">
      <c r="B409" s="34"/>
      <c r="C409" s="34"/>
      <c r="D409" s="34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</row>
    <row r="410" spans="2:26" ht="15.75" customHeight="1" x14ac:dyDescent="0.25">
      <c r="B410" s="34"/>
      <c r="C410" s="34"/>
      <c r="D410" s="34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</row>
    <row r="411" spans="2:26" ht="15.75" customHeight="1" x14ac:dyDescent="0.25">
      <c r="B411" s="34"/>
      <c r="C411" s="34"/>
      <c r="D411" s="34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</row>
    <row r="412" spans="2:26" ht="15.75" customHeight="1" x14ac:dyDescent="0.25">
      <c r="B412" s="34"/>
      <c r="C412" s="34"/>
      <c r="D412" s="34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</row>
    <row r="413" spans="2:26" ht="15.75" customHeight="1" x14ac:dyDescent="0.25">
      <c r="B413" s="34"/>
      <c r="C413" s="34"/>
      <c r="D413" s="34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</row>
    <row r="414" spans="2:26" ht="15.75" customHeight="1" x14ac:dyDescent="0.25">
      <c r="B414" s="34"/>
      <c r="C414" s="34"/>
      <c r="D414" s="34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</row>
    <row r="415" spans="2:26" ht="15.75" customHeight="1" x14ac:dyDescent="0.25">
      <c r="B415" s="34"/>
      <c r="C415" s="34"/>
      <c r="D415" s="34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</row>
    <row r="416" spans="2:26" ht="15.75" customHeight="1" x14ac:dyDescent="0.25">
      <c r="B416" s="34"/>
      <c r="C416" s="34"/>
      <c r="D416" s="34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</row>
    <row r="417" spans="2:26" ht="15.75" customHeight="1" x14ac:dyDescent="0.25">
      <c r="B417" s="34"/>
      <c r="C417" s="34"/>
      <c r="D417" s="34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</row>
    <row r="418" spans="2:26" ht="15.75" customHeight="1" x14ac:dyDescent="0.25">
      <c r="B418" s="34"/>
      <c r="C418" s="34"/>
      <c r="D418" s="34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</row>
    <row r="419" spans="2:26" ht="15.75" customHeight="1" x14ac:dyDescent="0.25">
      <c r="B419" s="34"/>
      <c r="C419" s="34"/>
      <c r="D419" s="34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</row>
    <row r="420" spans="2:26" ht="15.75" customHeight="1" x14ac:dyDescent="0.25">
      <c r="B420" s="34"/>
      <c r="C420" s="34"/>
      <c r="D420" s="34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</row>
    <row r="421" spans="2:26" ht="15.75" customHeight="1" x14ac:dyDescent="0.25">
      <c r="B421" s="34"/>
      <c r="C421" s="34"/>
      <c r="D421" s="34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</row>
    <row r="422" spans="2:26" ht="15.75" customHeight="1" x14ac:dyDescent="0.25">
      <c r="B422" s="34"/>
      <c r="C422" s="34"/>
      <c r="D422" s="34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2:26" ht="15.75" customHeight="1" x14ac:dyDescent="0.25">
      <c r="B423" s="34"/>
      <c r="C423" s="34"/>
      <c r="D423" s="34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2:26" ht="15.75" customHeight="1" x14ac:dyDescent="0.25">
      <c r="B424" s="34"/>
      <c r="C424" s="34"/>
      <c r="D424" s="34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2:26" ht="15.75" customHeight="1" x14ac:dyDescent="0.25">
      <c r="B425" s="34"/>
      <c r="C425" s="34"/>
      <c r="D425" s="34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2:26" ht="15.75" customHeight="1" x14ac:dyDescent="0.25">
      <c r="B426" s="34"/>
      <c r="C426" s="34"/>
      <c r="D426" s="34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2:26" ht="15.75" customHeight="1" x14ac:dyDescent="0.25">
      <c r="B427" s="34"/>
      <c r="C427" s="34"/>
      <c r="D427" s="34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2:26" ht="15.75" customHeight="1" x14ac:dyDescent="0.25">
      <c r="B428" s="34"/>
      <c r="C428" s="34"/>
      <c r="D428" s="34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2:26" ht="15.75" customHeight="1" x14ac:dyDescent="0.25">
      <c r="B429" s="34"/>
      <c r="C429" s="34"/>
      <c r="D429" s="34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2:26" ht="15.75" customHeight="1" x14ac:dyDescent="0.25">
      <c r="B430" s="34"/>
      <c r="C430" s="34"/>
      <c r="D430" s="34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2:26" ht="15.75" customHeight="1" x14ac:dyDescent="0.25">
      <c r="B431" s="34"/>
      <c r="C431" s="34"/>
      <c r="D431" s="34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6" ht="15.75" customHeight="1" x14ac:dyDescent="0.25">
      <c r="B432" s="34"/>
      <c r="C432" s="34"/>
      <c r="D432" s="34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2:26" ht="15.75" customHeight="1" x14ac:dyDescent="0.25">
      <c r="B433" s="34"/>
      <c r="C433" s="34"/>
      <c r="D433" s="34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2:26" ht="15.75" customHeight="1" x14ac:dyDescent="0.25">
      <c r="B434" s="34"/>
      <c r="C434" s="34"/>
      <c r="D434" s="34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2:26" ht="15.75" customHeight="1" x14ac:dyDescent="0.25">
      <c r="B435" s="34"/>
      <c r="C435" s="34"/>
      <c r="D435" s="34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2:26" ht="15.75" customHeight="1" x14ac:dyDescent="0.25">
      <c r="B436" s="34"/>
      <c r="C436" s="34"/>
      <c r="D436" s="34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2:26" ht="15.75" customHeight="1" x14ac:dyDescent="0.25">
      <c r="B437" s="34"/>
      <c r="C437" s="34"/>
      <c r="D437" s="34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2:26" ht="15.75" customHeight="1" x14ac:dyDescent="0.25">
      <c r="B438" s="34"/>
      <c r="C438" s="34"/>
      <c r="D438" s="34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2:26" ht="15.75" customHeight="1" x14ac:dyDescent="0.25">
      <c r="B439" s="34"/>
      <c r="C439" s="34"/>
      <c r="D439" s="34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2:26" ht="15.75" customHeight="1" x14ac:dyDescent="0.25">
      <c r="B440" s="34"/>
      <c r="C440" s="34"/>
      <c r="D440" s="34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2:26" ht="15.75" customHeight="1" x14ac:dyDescent="0.25">
      <c r="B441" s="34"/>
      <c r="C441" s="34"/>
      <c r="D441" s="34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2:26" ht="15.75" customHeight="1" x14ac:dyDescent="0.25">
      <c r="B442" s="34"/>
      <c r="C442" s="34"/>
      <c r="D442" s="34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2:26" ht="15.75" customHeight="1" x14ac:dyDescent="0.25">
      <c r="B443" s="34"/>
      <c r="C443" s="34"/>
      <c r="D443" s="34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2:26" ht="15.75" customHeight="1" x14ac:dyDescent="0.25">
      <c r="B444" s="34"/>
      <c r="C444" s="34"/>
      <c r="D444" s="34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2:26" ht="15.75" customHeight="1" x14ac:dyDescent="0.25">
      <c r="B445" s="34"/>
      <c r="C445" s="34"/>
      <c r="D445" s="34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2:26" ht="15.75" customHeight="1" x14ac:dyDescent="0.25">
      <c r="B446" s="34"/>
      <c r="C446" s="34"/>
      <c r="D446" s="34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2:26" ht="15.75" customHeight="1" x14ac:dyDescent="0.25">
      <c r="B447" s="34"/>
      <c r="C447" s="34"/>
      <c r="D447" s="34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2:26" ht="15.75" customHeight="1" x14ac:dyDescent="0.25">
      <c r="B448" s="34"/>
      <c r="C448" s="34"/>
      <c r="D448" s="34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2:26" ht="15.75" customHeight="1" x14ac:dyDescent="0.25">
      <c r="B449" s="34"/>
      <c r="C449" s="34"/>
      <c r="D449" s="34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2:26" ht="15.75" customHeight="1" x14ac:dyDescent="0.25">
      <c r="B450" s="34"/>
      <c r="C450" s="34"/>
      <c r="D450" s="34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2:26" ht="15.75" customHeight="1" x14ac:dyDescent="0.25">
      <c r="B451" s="34"/>
      <c r="C451" s="34"/>
      <c r="D451" s="34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2:26" ht="15.75" customHeight="1" x14ac:dyDescent="0.25">
      <c r="B452" s="34"/>
      <c r="C452" s="34"/>
      <c r="D452" s="34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2:26" ht="15.75" customHeight="1" x14ac:dyDescent="0.25">
      <c r="B453" s="34"/>
      <c r="C453" s="34"/>
      <c r="D453" s="34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2:26" ht="15.75" customHeight="1" x14ac:dyDescent="0.25">
      <c r="B454" s="34"/>
      <c r="C454" s="34"/>
      <c r="D454" s="34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2:26" ht="15.75" customHeight="1" x14ac:dyDescent="0.25">
      <c r="B455" s="34"/>
      <c r="C455" s="34"/>
      <c r="D455" s="34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2:26" ht="15.75" customHeight="1" x14ac:dyDescent="0.25">
      <c r="B456" s="34"/>
      <c r="C456" s="34"/>
      <c r="D456" s="34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2:26" ht="15.75" customHeight="1" x14ac:dyDescent="0.25">
      <c r="B457" s="34"/>
      <c r="C457" s="34"/>
      <c r="D457" s="34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2:26" ht="15.75" customHeight="1" x14ac:dyDescent="0.25">
      <c r="B458" s="34"/>
      <c r="C458" s="34"/>
      <c r="D458" s="34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2:26" ht="15.75" customHeight="1" x14ac:dyDescent="0.25">
      <c r="B459" s="34"/>
      <c r="C459" s="34"/>
      <c r="D459" s="34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2:26" ht="15.75" customHeight="1" x14ac:dyDescent="0.25">
      <c r="B460" s="34"/>
      <c r="C460" s="34"/>
      <c r="D460" s="34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2:26" ht="15.75" customHeight="1" x14ac:dyDescent="0.25">
      <c r="B461" s="34"/>
      <c r="C461" s="34"/>
      <c r="D461" s="34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2:26" ht="15.75" customHeight="1" x14ac:dyDescent="0.25">
      <c r="B462" s="34"/>
      <c r="C462" s="34"/>
      <c r="D462" s="34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2:26" ht="15.75" customHeight="1" x14ac:dyDescent="0.25">
      <c r="B463" s="34"/>
      <c r="C463" s="34"/>
      <c r="D463" s="34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2:26" ht="15.75" customHeight="1" x14ac:dyDescent="0.25">
      <c r="B464" s="34"/>
      <c r="C464" s="34"/>
      <c r="D464" s="34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2:26" ht="15.75" customHeight="1" x14ac:dyDescent="0.25">
      <c r="B465" s="34"/>
      <c r="C465" s="34"/>
      <c r="D465" s="34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2:26" ht="15.75" customHeight="1" x14ac:dyDescent="0.25">
      <c r="B466" s="34"/>
      <c r="C466" s="34"/>
      <c r="D466" s="34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2:26" ht="15.75" customHeight="1" x14ac:dyDescent="0.25">
      <c r="B467" s="34"/>
      <c r="C467" s="34"/>
      <c r="D467" s="34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2:26" ht="15.75" customHeight="1" x14ac:dyDescent="0.25">
      <c r="B468" s="34"/>
      <c r="C468" s="34"/>
      <c r="D468" s="34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2:26" ht="15.75" customHeight="1" x14ac:dyDescent="0.25">
      <c r="B469" s="34"/>
      <c r="C469" s="34"/>
      <c r="D469" s="34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2:26" ht="15.75" customHeight="1" x14ac:dyDescent="0.25">
      <c r="B470" s="34"/>
      <c r="C470" s="34"/>
      <c r="D470" s="34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2:26" ht="15.75" customHeight="1" x14ac:dyDescent="0.25">
      <c r="B471" s="34"/>
      <c r="C471" s="34"/>
      <c r="D471" s="34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2:26" ht="15.75" customHeight="1" x14ac:dyDescent="0.25">
      <c r="B472" s="34"/>
      <c r="C472" s="34"/>
      <c r="D472" s="34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2:26" ht="15.75" customHeight="1" x14ac:dyDescent="0.25">
      <c r="B473" s="34"/>
      <c r="C473" s="34"/>
      <c r="D473" s="34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2:26" ht="15.75" customHeight="1" x14ac:dyDescent="0.25">
      <c r="B474" s="34"/>
      <c r="C474" s="34"/>
      <c r="D474" s="34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2:26" ht="15.75" customHeight="1" x14ac:dyDescent="0.25">
      <c r="B475" s="34"/>
      <c r="C475" s="34"/>
      <c r="D475" s="34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2:26" ht="15.75" customHeight="1" x14ac:dyDescent="0.25">
      <c r="B476" s="34"/>
      <c r="C476" s="34"/>
      <c r="D476" s="34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2:26" ht="15.75" customHeight="1" x14ac:dyDescent="0.25">
      <c r="B477" s="34"/>
      <c r="C477" s="34"/>
      <c r="D477" s="34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2:26" ht="15.75" customHeight="1" x14ac:dyDescent="0.25">
      <c r="B478" s="34"/>
      <c r="C478" s="34"/>
      <c r="D478" s="34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2:26" ht="15.75" customHeight="1" x14ac:dyDescent="0.25">
      <c r="B479" s="34"/>
      <c r="C479" s="34"/>
      <c r="D479" s="34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2:26" ht="15.75" customHeight="1" x14ac:dyDescent="0.25">
      <c r="B480" s="34"/>
      <c r="C480" s="34"/>
      <c r="D480" s="34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2:26" ht="15.75" customHeight="1" x14ac:dyDescent="0.25">
      <c r="B481" s="34"/>
      <c r="C481" s="34"/>
      <c r="D481" s="34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2:26" ht="15.75" customHeight="1" x14ac:dyDescent="0.25">
      <c r="B482" s="34"/>
      <c r="C482" s="34"/>
      <c r="D482" s="34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2:26" ht="15.75" customHeight="1" x14ac:dyDescent="0.25">
      <c r="B483" s="34"/>
      <c r="C483" s="34"/>
      <c r="D483" s="34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2:26" ht="15.75" customHeight="1" x14ac:dyDescent="0.25">
      <c r="B484" s="34"/>
      <c r="C484" s="34"/>
      <c r="D484" s="34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2:26" ht="15.75" customHeight="1" x14ac:dyDescent="0.25">
      <c r="B485" s="34"/>
      <c r="C485" s="34"/>
      <c r="D485" s="34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2:26" ht="15.75" customHeight="1" x14ac:dyDescent="0.25">
      <c r="B486" s="34"/>
      <c r="C486" s="34"/>
      <c r="D486" s="34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2:26" ht="15.75" customHeight="1" x14ac:dyDescent="0.25">
      <c r="B487" s="34"/>
      <c r="C487" s="34"/>
      <c r="D487" s="34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2:26" ht="15.75" customHeight="1" x14ac:dyDescent="0.25">
      <c r="B488" s="34"/>
      <c r="C488" s="34"/>
      <c r="D488" s="34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2:26" ht="15.75" customHeight="1" x14ac:dyDescent="0.25">
      <c r="B489" s="34"/>
      <c r="C489" s="34"/>
      <c r="D489" s="34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2:26" ht="15.75" customHeight="1" x14ac:dyDescent="0.25">
      <c r="B490" s="34"/>
      <c r="C490" s="34"/>
      <c r="D490" s="34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2:26" ht="15.75" customHeight="1" x14ac:dyDescent="0.25">
      <c r="B491" s="34"/>
      <c r="C491" s="34"/>
      <c r="D491" s="34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2:26" ht="15.75" customHeight="1" x14ac:dyDescent="0.25">
      <c r="B492" s="34"/>
      <c r="C492" s="34"/>
      <c r="D492" s="34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2:26" ht="15.75" customHeight="1" x14ac:dyDescent="0.25">
      <c r="B493" s="34"/>
      <c r="C493" s="34"/>
      <c r="D493" s="34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2:26" ht="15.75" customHeight="1" x14ac:dyDescent="0.25">
      <c r="B494" s="34"/>
      <c r="C494" s="34"/>
      <c r="D494" s="34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2:26" ht="15.75" customHeight="1" x14ac:dyDescent="0.25">
      <c r="B495" s="34"/>
      <c r="C495" s="34"/>
      <c r="D495" s="34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2:26" ht="15.75" customHeight="1" x14ac:dyDescent="0.25">
      <c r="B496" s="34"/>
      <c r="C496" s="34"/>
      <c r="D496" s="34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2:26" ht="15.75" customHeight="1" x14ac:dyDescent="0.25">
      <c r="B497" s="34"/>
      <c r="C497" s="34"/>
      <c r="D497" s="34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2:26" ht="15.75" customHeight="1" x14ac:dyDescent="0.25">
      <c r="B498" s="34"/>
      <c r="C498" s="34"/>
      <c r="D498" s="34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2:26" ht="15.75" customHeight="1" x14ac:dyDescent="0.25">
      <c r="B499" s="34"/>
      <c r="C499" s="34"/>
      <c r="D499" s="34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2:26" ht="15.75" customHeight="1" x14ac:dyDescent="0.25">
      <c r="B500" s="34"/>
      <c r="C500" s="34"/>
      <c r="D500" s="34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2:26" ht="15.75" customHeight="1" x14ac:dyDescent="0.25">
      <c r="B501" s="34"/>
      <c r="C501" s="34"/>
      <c r="D501" s="34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2:26" ht="15.75" customHeight="1" x14ac:dyDescent="0.25">
      <c r="B502" s="34"/>
      <c r="C502" s="34"/>
      <c r="D502" s="34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2:26" ht="15.75" customHeight="1" x14ac:dyDescent="0.25">
      <c r="B503" s="34"/>
      <c r="C503" s="34"/>
      <c r="D503" s="34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2:26" ht="15.75" customHeight="1" x14ac:dyDescent="0.25">
      <c r="B504" s="34"/>
      <c r="C504" s="34"/>
      <c r="D504" s="34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2:26" ht="15.75" customHeight="1" x14ac:dyDescent="0.25">
      <c r="B505" s="34"/>
      <c r="C505" s="34"/>
      <c r="D505" s="34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2:26" ht="15.75" customHeight="1" x14ac:dyDescent="0.25">
      <c r="B506" s="34"/>
      <c r="C506" s="34"/>
      <c r="D506" s="34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2:26" ht="15.75" customHeight="1" x14ac:dyDescent="0.25">
      <c r="B507" s="34"/>
      <c r="C507" s="34"/>
      <c r="D507" s="34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2:26" ht="15.75" customHeight="1" x14ac:dyDescent="0.25">
      <c r="B508" s="34"/>
      <c r="C508" s="34"/>
      <c r="D508" s="34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2:26" ht="15.75" customHeight="1" x14ac:dyDescent="0.25">
      <c r="B509" s="34"/>
      <c r="C509" s="34"/>
      <c r="D509" s="34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2:26" ht="15.75" customHeight="1" x14ac:dyDescent="0.25">
      <c r="B510" s="34"/>
      <c r="C510" s="34"/>
      <c r="D510" s="34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2:26" ht="15.75" customHeight="1" x14ac:dyDescent="0.25">
      <c r="B511" s="34"/>
      <c r="C511" s="34"/>
      <c r="D511" s="34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2:26" ht="15.75" customHeight="1" x14ac:dyDescent="0.25">
      <c r="B512" s="34"/>
      <c r="C512" s="34"/>
      <c r="D512" s="34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2:26" ht="15.75" customHeight="1" x14ac:dyDescent="0.25">
      <c r="B513" s="34"/>
      <c r="C513" s="34"/>
      <c r="D513" s="34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2:26" ht="15.75" customHeight="1" x14ac:dyDescent="0.25">
      <c r="B514" s="34"/>
      <c r="C514" s="34"/>
      <c r="D514" s="34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2:26" ht="15.75" customHeight="1" x14ac:dyDescent="0.25">
      <c r="B515" s="34"/>
      <c r="C515" s="34"/>
      <c r="D515" s="34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2:26" ht="15.75" customHeight="1" x14ac:dyDescent="0.25">
      <c r="B516" s="34"/>
      <c r="C516" s="34"/>
      <c r="D516" s="34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2:26" ht="15.75" customHeight="1" x14ac:dyDescent="0.25">
      <c r="B517" s="34"/>
      <c r="C517" s="34"/>
      <c r="D517" s="34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2:26" ht="15.75" customHeight="1" x14ac:dyDescent="0.25">
      <c r="B518" s="34"/>
      <c r="C518" s="34"/>
      <c r="D518" s="34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2:26" ht="15.75" customHeight="1" x14ac:dyDescent="0.25">
      <c r="B519" s="34"/>
      <c r="C519" s="34"/>
      <c r="D519" s="34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2:26" ht="15.75" customHeight="1" x14ac:dyDescent="0.25">
      <c r="B520" s="34"/>
      <c r="C520" s="34"/>
      <c r="D520" s="34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2:26" ht="15.75" customHeight="1" x14ac:dyDescent="0.25">
      <c r="B521" s="34"/>
      <c r="C521" s="34"/>
      <c r="D521" s="34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2:26" ht="15.75" customHeight="1" x14ac:dyDescent="0.25">
      <c r="B522" s="34"/>
      <c r="C522" s="34"/>
      <c r="D522" s="34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2:26" ht="15.75" customHeight="1" x14ac:dyDescent="0.25">
      <c r="B523" s="34"/>
      <c r="C523" s="34"/>
      <c r="D523" s="34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2:26" ht="15.75" customHeight="1" x14ac:dyDescent="0.25">
      <c r="B524" s="34"/>
      <c r="C524" s="34"/>
      <c r="D524" s="34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2:26" ht="15.75" customHeight="1" x14ac:dyDescent="0.25">
      <c r="B525" s="34"/>
      <c r="C525" s="34"/>
      <c r="D525" s="34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2:26" ht="15.75" customHeight="1" x14ac:dyDescent="0.25">
      <c r="B526" s="34"/>
      <c r="C526" s="34"/>
      <c r="D526" s="34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2:26" ht="15.75" customHeight="1" x14ac:dyDescent="0.25">
      <c r="B527" s="34"/>
      <c r="C527" s="34"/>
      <c r="D527" s="34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2:26" ht="15.75" customHeight="1" x14ac:dyDescent="0.25">
      <c r="B528" s="34"/>
      <c r="C528" s="34"/>
      <c r="D528" s="34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2:26" ht="15.75" customHeight="1" x14ac:dyDescent="0.25">
      <c r="B529" s="34"/>
      <c r="C529" s="34"/>
      <c r="D529" s="34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2:26" ht="15.75" customHeight="1" x14ac:dyDescent="0.25">
      <c r="B530" s="34"/>
      <c r="C530" s="34"/>
      <c r="D530" s="34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2:26" ht="15.75" customHeight="1" x14ac:dyDescent="0.25">
      <c r="B531" s="34"/>
      <c r="C531" s="34"/>
      <c r="D531" s="34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2:26" ht="15.75" customHeight="1" x14ac:dyDescent="0.25">
      <c r="B532" s="34"/>
      <c r="C532" s="34"/>
      <c r="D532" s="34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2:26" ht="15.75" customHeight="1" x14ac:dyDescent="0.25">
      <c r="B533" s="34"/>
      <c r="C533" s="34"/>
      <c r="D533" s="34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2:26" ht="15.75" customHeight="1" x14ac:dyDescent="0.25">
      <c r="B534" s="34"/>
      <c r="C534" s="34"/>
      <c r="D534" s="34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2:26" ht="15.75" customHeight="1" x14ac:dyDescent="0.25">
      <c r="B535" s="34"/>
      <c r="C535" s="34"/>
      <c r="D535" s="34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2:26" ht="15.75" customHeight="1" x14ac:dyDescent="0.25">
      <c r="B536" s="34"/>
      <c r="C536" s="34"/>
      <c r="D536" s="34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2:26" ht="15.75" customHeight="1" x14ac:dyDescent="0.25">
      <c r="B537" s="34"/>
      <c r="C537" s="34"/>
      <c r="D537" s="34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2:26" ht="15.75" customHeight="1" x14ac:dyDescent="0.25">
      <c r="B538" s="34"/>
      <c r="C538" s="34"/>
      <c r="D538" s="34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2:26" ht="15.75" customHeight="1" x14ac:dyDescent="0.25">
      <c r="B539" s="34"/>
      <c r="C539" s="34"/>
      <c r="D539" s="34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2:26" ht="15.75" customHeight="1" x14ac:dyDescent="0.25">
      <c r="B540" s="34"/>
      <c r="C540" s="34"/>
      <c r="D540" s="34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2:26" ht="15.75" customHeight="1" x14ac:dyDescent="0.25">
      <c r="B541" s="34"/>
      <c r="C541" s="34"/>
      <c r="D541" s="34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2:26" ht="15.75" customHeight="1" x14ac:dyDescent="0.25">
      <c r="B542" s="34"/>
      <c r="C542" s="34"/>
      <c r="D542" s="34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2:26" ht="15.75" customHeight="1" x14ac:dyDescent="0.25">
      <c r="B543" s="34"/>
      <c r="C543" s="34"/>
      <c r="D543" s="34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2:26" ht="15.75" customHeight="1" x14ac:dyDescent="0.25">
      <c r="B544" s="34"/>
      <c r="C544" s="34"/>
      <c r="D544" s="34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2:26" ht="15.75" customHeight="1" x14ac:dyDescent="0.25">
      <c r="B545" s="34"/>
      <c r="C545" s="34"/>
      <c r="D545" s="34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2:26" ht="15.75" customHeight="1" x14ac:dyDescent="0.25">
      <c r="B546" s="34"/>
      <c r="C546" s="34"/>
      <c r="D546" s="34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2:26" ht="15.75" customHeight="1" x14ac:dyDescent="0.25">
      <c r="B547" s="34"/>
      <c r="C547" s="34"/>
      <c r="D547" s="34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2:26" ht="15.75" customHeight="1" x14ac:dyDescent="0.25">
      <c r="B548" s="34"/>
      <c r="C548" s="34"/>
      <c r="D548" s="34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2:26" ht="15.75" customHeight="1" x14ac:dyDescent="0.25">
      <c r="B549" s="34"/>
      <c r="C549" s="34"/>
      <c r="D549" s="34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2:26" ht="15.75" customHeight="1" x14ac:dyDescent="0.25">
      <c r="B550" s="34"/>
      <c r="C550" s="34"/>
      <c r="D550" s="34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2:26" ht="15.75" customHeight="1" x14ac:dyDescent="0.25">
      <c r="B551" s="34"/>
      <c r="C551" s="34"/>
      <c r="D551" s="34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2:26" ht="15.75" customHeight="1" x14ac:dyDescent="0.25">
      <c r="B552" s="34"/>
      <c r="C552" s="34"/>
      <c r="D552" s="34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2:26" ht="15.75" customHeight="1" x14ac:dyDescent="0.25">
      <c r="B553" s="34"/>
      <c r="C553" s="34"/>
      <c r="D553" s="34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2:26" ht="15.75" customHeight="1" x14ac:dyDescent="0.25">
      <c r="B554" s="34"/>
      <c r="C554" s="34"/>
      <c r="D554" s="34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2:26" ht="15.75" customHeight="1" x14ac:dyDescent="0.25">
      <c r="B555" s="34"/>
      <c r="C555" s="34"/>
      <c r="D555" s="34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2:26" ht="15.75" customHeight="1" x14ac:dyDescent="0.25">
      <c r="B556" s="34"/>
      <c r="C556" s="34"/>
      <c r="D556" s="34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2:26" ht="15.75" customHeight="1" x14ac:dyDescent="0.25">
      <c r="B557" s="34"/>
      <c r="C557" s="34"/>
      <c r="D557" s="34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2:26" ht="15.75" customHeight="1" x14ac:dyDescent="0.25">
      <c r="B558" s="34"/>
      <c r="C558" s="34"/>
      <c r="D558" s="34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2:26" ht="15.75" customHeight="1" x14ac:dyDescent="0.25">
      <c r="B559" s="34"/>
      <c r="C559" s="34"/>
      <c r="D559" s="34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2:26" ht="15.75" customHeight="1" x14ac:dyDescent="0.25">
      <c r="B560" s="34"/>
      <c r="C560" s="34"/>
      <c r="D560" s="34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2:26" ht="15.75" customHeight="1" x14ac:dyDescent="0.25">
      <c r="B561" s="34"/>
      <c r="C561" s="34"/>
      <c r="D561" s="34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2:26" ht="15.75" customHeight="1" x14ac:dyDescent="0.25">
      <c r="B562" s="34"/>
      <c r="C562" s="34"/>
      <c r="D562" s="34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2:26" ht="15.75" customHeight="1" x14ac:dyDescent="0.25">
      <c r="B563" s="34"/>
      <c r="C563" s="34"/>
      <c r="D563" s="34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2:26" ht="15.75" customHeight="1" x14ac:dyDescent="0.25">
      <c r="B564" s="34"/>
      <c r="C564" s="34"/>
      <c r="D564" s="34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2:26" ht="15.75" customHeight="1" x14ac:dyDescent="0.25">
      <c r="B565" s="34"/>
      <c r="C565" s="34"/>
      <c r="D565" s="34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2:26" ht="15.75" customHeight="1" x14ac:dyDescent="0.25">
      <c r="B566" s="34"/>
      <c r="C566" s="34"/>
      <c r="D566" s="34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2:26" ht="15.75" customHeight="1" x14ac:dyDescent="0.25">
      <c r="B567" s="34"/>
      <c r="C567" s="34"/>
      <c r="D567" s="34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2:26" ht="15.75" customHeight="1" x14ac:dyDescent="0.25">
      <c r="B568" s="34"/>
      <c r="C568" s="34"/>
      <c r="D568" s="34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2:26" ht="15.75" customHeight="1" x14ac:dyDescent="0.25">
      <c r="B569" s="34"/>
      <c r="C569" s="34"/>
      <c r="D569" s="34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2:26" ht="15.75" customHeight="1" x14ac:dyDescent="0.25">
      <c r="B570" s="34"/>
      <c r="C570" s="34"/>
      <c r="D570" s="34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2:26" ht="15.75" customHeight="1" x14ac:dyDescent="0.25">
      <c r="B571" s="34"/>
      <c r="C571" s="34"/>
      <c r="D571" s="34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2:26" ht="15.75" customHeight="1" x14ac:dyDescent="0.25">
      <c r="B572" s="34"/>
      <c r="C572" s="34"/>
      <c r="D572" s="34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2:26" ht="15.75" customHeight="1" x14ac:dyDescent="0.25">
      <c r="B573" s="34"/>
      <c r="C573" s="34"/>
      <c r="D573" s="34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2:26" ht="15.75" customHeight="1" x14ac:dyDescent="0.25">
      <c r="B574" s="34"/>
      <c r="C574" s="34"/>
      <c r="D574" s="34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2:26" ht="15.75" customHeight="1" x14ac:dyDescent="0.25">
      <c r="B575" s="34"/>
      <c r="C575" s="34"/>
      <c r="D575" s="34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2:26" ht="15.75" customHeight="1" x14ac:dyDescent="0.25">
      <c r="B576" s="34"/>
      <c r="C576" s="34"/>
      <c r="D576" s="34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2:26" ht="15.75" customHeight="1" x14ac:dyDescent="0.25">
      <c r="B577" s="34"/>
      <c r="C577" s="34"/>
      <c r="D577" s="34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2:26" ht="15.75" customHeight="1" x14ac:dyDescent="0.25">
      <c r="B578" s="34"/>
      <c r="C578" s="34"/>
      <c r="D578" s="34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2:26" ht="15.75" customHeight="1" x14ac:dyDescent="0.25">
      <c r="B579" s="34"/>
      <c r="C579" s="34"/>
      <c r="D579" s="34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2:26" ht="15.75" customHeight="1" x14ac:dyDescent="0.25">
      <c r="B580" s="34"/>
      <c r="C580" s="34"/>
      <c r="D580" s="34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2:26" ht="15.75" customHeight="1" x14ac:dyDescent="0.25">
      <c r="B581" s="34"/>
      <c r="C581" s="34"/>
      <c r="D581" s="34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2:26" ht="15.75" customHeight="1" x14ac:dyDescent="0.25">
      <c r="B582" s="34"/>
      <c r="C582" s="34"/>
      <c r="D582" s="34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2:26" ht="15.75" customHeight="1" x14ac:dyDescent="0.25">
      <c r="B583" s="34"/>
      <c r="C583" s="34"/>
      <c r="D583" s="34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2:26" ht="15.75" customHeight="1" x14ac:dyDescent="0.25">
      <c r="B584" s="34"/>
      <c r="C584" s="34"/>
      <c r="D584" s="34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2:26" ht="15.75" customHeight="1" x14ac:dyDescent="0.25">
      <c r="B585" s="34"/>
      <c r="C585" s="34"/>
      <c r="D585" s="34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2:26" ht="15.75" customHeight="1" x14ac:dyDescent="0.25">
      <c r="B586" s="34"/>
      <c r="C586" s="34"/>
      <c r="D586" s="34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2:26" ht="15.75" customHeight="1" x14ac:dyDescent="0.25">
      <c r="B587" s="34"/>
      <c r="C587" s="34"/>
      <c r="D587" s="34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2:26" ht="15.75" customHeight="1" x14ac:dyDescent="0.25">
      <c r="B588" s="34"/>
      <c r="C588" s="34"/>
      <c r="D588" s="34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2:26" ht="15.75" customHeight="1" x14ac:dyDescent="0.25">
      <c r="B589" s="34"/>
      <c r="C589" s="34"/>
      <c r="D589" s="34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2:26" ht="15.75" customHeight="1" x14ac:dyDescent="0.25">
      <c r="B590" s="34"/>
      <c r="C590" s="34"/>
      <c r="D590" s="34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2:26" ht="15.75" customHeight="1" x14ac:dyDescent="0.25">
      <c r="B591" s="34"/>
      <c r="C591" s="34"/>
      <c r="D591" s="34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2:26" ht="15.75" customHeight="1" x14ac:dyDescent="0.25">
      <c r="B592" s="34"/>
      <c r="C592" s="34"/>
      <c r="D592" s="34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2:26" ht="15.75" customHeight="1" x14ac:dyDescent="0.25">
      <c r="B593" s="34"/>
      <c r="C593" s="34"/>
      <c r="D593" s="34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2:26" ht="15.75" customHeight="1" x14ac:dyDescent="0.25">
      <c r="B594" s="34"/>
      <c r="C594" s="34"/>
      <c r="D594" s="34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2:26" ht="15.75" customHeight="1" x14ac:dyDescent="0.25">
      <c r="B595" s="34"/>
      <c r="C595" s="34"/>
      <c r="D595" s="34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</row>
    <row r="596" spans="2:26" ht="15.75" customHeight="1" x14ac:dyDescent="0.25">
      <c r="B596" s="34"/>
      <c r="C596" s="34"/>
      <c r="D596" s="34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</row>
    <row r="597" spans="2:26" ht="15.75" customHeight="1" x14ac:dyDescent="0.25">
      <c r="B597" s="34"/>
      <c r="C597" s="34"/>
      <c r="D597" s="34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</row>
    <row r="598" spans="2:26" ht="15.75" customHeight="1" x14ac:dyDescent="0.25">
      <c r="B598" s="34"/>
      <c r="C598" s="34"/>
      <c r="D598" s="34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</row>
    <row r="599" spans="2:26" ht="15.75" customHeight="1" x14ac:dyDescent="0.25">
      <c r="B599" s="34"/>
      <c r="C599" s="34"/>
      <c r="D599" s="34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</row>
    <row r="600" spans="2:26" ht="15.75" customHeight="1" x14ac:dyDescent="0.25">
      <c r="B600" s="34"/>
      <c r="C600" s="34"/>
      <c r="D600" s="34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</row>
    <row r="601" spans="2:26" ht="15.75" customHeight="1" x14ac:dyDescent="0.25">
      <c r="B601" s="34"/>
      <c r="C601" s="34"/>
      <c r="D601" s="34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</row>
    <row r="602" spans="2:26" ht="15.75" customHeight="1" x14ac:dyDescent="0.25">
      <c r="B602" s="34"/>
      <c r="C602" s="34"/>
      <c r="D602" s="34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</row>
    <row r="603" spans="2:26" ht="15.75" customHeight="1" x14ac:dyDescent="0.25">
      <c r="B603" s="34"/>
      <c r="C603" s="34"/>
      <c r="D603" s="34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</row>
    <row r="604" spans="2:26" ht="15.75" customHeight="1" x14ac:dyDescent="0.25">
      <c r="B604" s="34"/>
      <c r="C604" s="34"/>
      <c r="D604" s="34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</row>
    <row r="605" spans="2:26" ht="15.75" customHeight="1" x14ac:dyDescent="0.25">
      <c r="B605" s="34"/>
      <c r="C605" s="34"/>
      <c r="D605" s="34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</row>
    <row r="606" spans="2:26" ht="15.75" customHeight="1" x14ac:dyDescent="0.25">
      <c r="B606" s="34"/>
      <c r="C606" s="34"/>
      <c r="D606" s="34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</row>
    <row r="607" spans="2:26" ht="15.75" customHeight="1" x14ac:dyDescent="0.25">
      <c r="B607" s="34"/>
      <c r="C607" s="34"/>
      <c r="D607" s="34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</row>
    <row r="608" spans="2:26" ht="15.75" customHeight="1" x14ac:dyDescent="0.25">
      <c r="B608" s="34"/>
      <c r="C608" s="34"/>
      <c r="D608" s="34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</row>
    <row r="609" spans="2:26" ht="15.75" customHeight="1" x14ac:dyDescent="0.25">
      <c r="B609" s="34"/>
      <c r="C609" s="34"/>
      <c r="D609" s="34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</row>
    <row r="610" spans="2:26" ht="15.75" customHeight="1" x14ac:dyDescent="0.25">
      <c r="B610" s="34"/>
      <c r="C610" s="34"/>
      <c r="D610" s="34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</row>
    <row r="611" spans="2:26" ht="15.75" customHeight="1" x14ac:dyDescent="0.25">
      <c r="B611" s="34"/>
      <c r="C611" s="34"/>
      <c r="D611" s="34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</row>
    <row r="612" spans="2:26" ht="15.75" customHeight="1" x14ac:dyDescent="0.25">
      <c r="B612" s="34"/>
      <c r="C612" s="34"/>
      <c r="D612" s="34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</row>
    <row r="613" spans="2:26" ht="15.75" customHeight="1" x14ac:dyDescent="0.25">
      <c r="B613" s="34"/>
      <c r="C613" s="34"/>
      <c r="D613" s="34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</row>
    <row r="614" spans="2:26" ht="15.75" customHeight="1" x14ac:dyDescent="0.25">
      <c r="B614" s="34"/>
      <c r="C614" s="34"/>
      <c r="D614" s="34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</row>
    <row r="615" spans="2:26" ht="15.75" customHeight="1" x14ac:dyDescent="0.25">
      <c r="B615" s="34"/>
      <c r="C615" s="34"/>
      <c r="D615" s="34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</row>
    <row r="616" spans="2:26" ht="15.75" customHeight="1" x14ac:dyDescent="0.25">
      <c r="B616" s="34"/>
      <c r="C616" s="34"/>
      <c r="D616" s="34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</row>
    <row r="617" spans="2:26" ht="15.75" customHeight="1" x14ac:dyDescent="0.25">
      <c r="B617" s="34"/>
      <c r="C617" s="34"/>
      <c r="D617" s="34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  <c r="Z617" s="78"/>
    </row>
    <row r="618" spans="2:26" ht="15.75" customHeight="1" x14ac:dyDescent="0.25">
      <c r="B618" s="34"/>
      <c r="C618" s="34"/>
      <c r="D618" s="34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</row>
    <row r="619" spans="2:26" ht="15.75" customHeight="1" x14ac:dyDescent="0.25">
      <c r="B619" s="34"/>
      <c r="C619" s="34"/>
      <c r="D619" s="34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</row>
    <row r="620" spans="2:26" ht="15.75" customHeight="1" x14ac:dyDescent="0.25">
      <c r="B620" s="34"/>
      <c r="C620" s="34"/>
      <c r="D620" s="34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</row>
    <row r="621" spans="2:26" ht="15.75" customHeight="1" x14ac:dyDescent="0.25">
      <c r="B621" s="34"/>
      <c r="C621" s="34"/>
      <c r="D621" s="34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</row>
    <row r="622" spans="2:26" ht="15.75" customHeight="1" x14ac:dyDescent="0.25">
      <c r="B622" s="34"/>
      <c r="C622" s="34"/>
      <c r="D622" s="34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</row>
    <row r="623" spans="2:26" ht="15.75" customHeight="1" x14ac:dyDescent="0.25">
      <c r="B623" s="34"/>
      <c r="C623" s="34"/>
      <c r="D623" s="34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</row>
    <row r="624" spans="2:26" ht="15.75" customHeight="1" x14ac:dyDescent="0.25">
      <c r="B624" s="34"/>
      <c r="C624" s="34"/>
      <c r="D624" s="34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</row>
    <row r="625" spans="2:26" ht="15.75" customHeight="1" x14ac:dyDescent="0.25">
      <c r="B625" s="34"/>
      <c r="C625" s="34"/>
      <c r="D625" s="34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</row>
    <row r="626" spans="2:26" ht="15.75" customHeight="1" x14ac:dyDescent="0.25">
      <c r="B626" s="34"/>
      <c r="C626" s="34"/>
      <c r="D626" s="34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</row>
    <row r="627" spans="2:26" ht="15.75" customHeight="1" x14ac:dyDescent="0.25">
      <c r="B627" s="34"/>
      <c r="C627" s="34"/>
      <c r="D627" s="34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</row>
    <row r="628" spans="2:26" ht="15.75" customHeight="1" x14ac:dyDescent="0.25">
      <c r="B628" s="34"/>
      <c r="C628" s="34"/>
      <c r="D628" s="34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</row>
    <row r="629" spans="2:26" ht="15.75" customHeight="1" x14ac:dyDescent="0.25">
      <c r="B629" s="34"/>
      <c r="C629" s="34"/>
      <c r="D629" s="34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</row>
    <row r="630" spans="2:26" ht="15.75" customHeight="1" x14ac:dyDescent="0.25">
      <c r="B630" s="34"/>
      <c r="C630" s="34"/>
      <c r="D630" s="34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</row>
    <row r="631" spans="2:26" ht="15.75" customHeight="1" x14ac:dyDescent="0.25">
      <c r="B631" s="34"/>
      <c r="C631" s="34"/>
      <c r="D631" s="34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</row>
    <row r="632" spans="2:26" ht="15.75" customHeight="1" x14ac:dyDescent="0.25">
      <c r="B632" s="34"/>
      <c r="C632" s="34"/>
      <c r="D632" s="34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</row>
    <row r="633" spans="2:26" ht="15.75" customHeight="1" x14ac:dyDescent="0.25">
      <c r="B633" s="34"/>
      <c r="C633" s="34"/>
      <c r="D633" s="34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</row>
    <row r="634" spans="2:26" ht="15.75" customHeight="1" x14ac:dyDescent="0.25">
      <c r="B634" s="34"/>
      <c r="C634" s="34"/>
      <c r="D634" s="34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</row>
    <row r="635" spans="2:26" ht="15.75" customHeight="1" x14ac:dyDescent="0.25">
      <c r="B635" s="34"/>
      <c r="C635" s="34"/>
      <c r="D635" s="34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</row>
    <row r="636" spans="2:26" ht="15.75" customHeight="1" x14ac:dyDescent="0.25">
      <c r="B636" s="34"/>
      <c r="C636" s="34"/>
      <c r="D636" s="34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</row>
    <row r="637" spans="2:26" ht="15.75" customHeight="1" x14ac:dyDescent="0.25">
      <c r="B637" s="34"/>
      <c r="C637" s="34"/>
      <c r="D637" s="34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</row>
    <row r="638" spans="2:26" ht="15.75" customHeight="1" x14ac:dyDescent="0.25">
      <c r="B638" s="34"/>
      <c r="C638" s="34"/>
      <c r="D638" s="34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</row>
    <row r="639" spans="2:26" ht="15.75" customHeight="1" x14ac:dyDescent="0.25">
      <c r="B639" s="34"/>
      <c r="C639" s="34"/>
      <c r="D639" s="34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</row>
    <row r="640" spans="2:26" ht="15.75" customHeight="1" x14ac:dyDescent="0.25">
      <c r="B640" s="34"/>
      <c r="C640" s="34"/>
      <c r="D640" s="34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</row>
    <row r="641" spans="2:26" ht="15.75" customHeight="1" x14ac:dyDescent="0.25">
      <c r="B641" s="34"/>
      <c r="C641" s="34"/>
      <c r="D641" s="34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</row>
    <row r="642" spans="2:26" ht="15.75" customHeight="1" x14ac:dyDescent="0.25">
      <c r="B642" s="34"/>
      <c r="C642" s="34"/>
      <c r="D642" s="34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</row>
    <row r="643" spans="2:26" ht="15.75" customHeight="1" x14ac:dyDescent="0.25">
      <c r="B643" s="34"/>
      <c r="C643" s="34"/>
      <c r="D643" s="34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  <c r="Q643" s="78"/>
      <c r="R643" s="78"/>
      <c r="S643" s="78"/>
      <c r="T643" s="78"/>
      <c r="U643" s="78"/>
      <c r="V643" s="78"/>
      <c r="W643" s="78"/>
      <c r="X643" s="78"/>
      <c r="Y643" s="78"/>
      <c r="Z643" s="78"/>
    </row>
    <row r="644" spans="2:26" ht="15.75" customHeight="1" x14ac:dyDescent="0.25">
      <c r="B644" s="34"/>
      <c r="C644" s="34"/>
      <c r="D644" s="34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  <c r="Z644" s="78"/>
    </row>
    <row r="645" spans="2:26" ht="15.75" customHeight="1" x14ac:dyDescent="0.25">
      <c r="B645" s="34"/>
      <c r="C645" s="34"/>
      <c r="D645" s="34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  <c r="Z645" s="78"/>
    </row>
    <row r="646" spans="2:26" ht="15.75" customHeight="1" x14ac:dyDescent="0.25">
      <c r="B646" s="34"/>
      <c r="C646" s="34"/>
      <c r="D646" s="34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  <c r="S646" s="78"/>
      <c r="T646" s="78"/>
      <c r="U646" s="78"/>
      <c r="V646" s="78"/>
      <c r="W646" s="78"/>
      <c r="X646" s="78"/>
      <c r="Y646" s="78"/>
      <c r="Z646" s="78"/>
    </row>
    <row r="647" spans="2:26" ht="15.75" customHeight="1" x14ac:dyDescent="0.25">
      <c r="B647" s="34"/>
      <c r="C647" s="34"/>
      <c r="D647" s="34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  <c r="S647" s="78"/>
      <c r="T647" s="78"/>
      <c r="U647" s="78"/>
      <c r="V647" s="78"/>
      <c r="W647" s="78"/>
      <c r="X647" s="78"/>
      <c r="Y647" s="78"/>
      <c r="Z647" s="78"/>
    </row>
    <row r="648" spans="2:26" ht="15.75" customHeight="1" x14ac:dyDescent="0.25">
      <c r="B648" s="34"/>
      <c r="C648" s="34"/>
      <c r="D648" s="34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  <c r="S648" s="78"/>
      <c r="T648" s="78"/>
      <c r="U648" s="78"/>
      <c r="V648" s="78"/>
      <c r="W648" s="78"/>
      <c r="X648" s="78"/>
      <c r="Y648" s="78"/>
      <c r="Z648" s="78"/>
    </row>
    <row r="649" spans="2:26" ht="15.75" customHeight="1" x14ac:dyDescent="0.25">
      <c r="B649" s="34"/>
      <c r="C649" s="34"/>
      <c r="D649" s="34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  <c r="S649" s="78"/>
      <c r="T649" s="78"/>
      <c r="U649" s="78"/>
      <c r="V649" s="78"/>
      <c r="W649" s="78"/>
      <c r="X649" s="78"/>
      <c r="Y649" s="78"/>
      <c r="Z649" s="78"/>
    </row>
    <row r="650" spans="2:26" ht="15.75" customHeight="1" x14ac:dyDescent="0.25">
      <c r="B650" s="34"/>
      <c r="C650" s="34"/>
      <c r="D650" s="34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  <c r="Z650" s="78"/>
    </row>
    <row r="651" spans="2:26" ht="15.75" customHeight="1" x14ac:dyDescent="0.25">
      <c r="B651" s="34"/>
      <c r="C651" s="34"/>
      <c r="D651" s="34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  <c r="S651" s="78"/>
      <c r="T651" s="78"/>
      <c r="U651" s="78"/>
      <c r="V651" s="78"/>
      <c r="W651" s="78"/>
      <c r="X651" s="78"/>
      <c r="Y651" s="78"/>
      <c r="Z651" s="78"/>
    </row>
    <row r="652" spans="2:26" ht="15.75" customHeight="1" x14ac:dyDescent="0.25">
      <c r="B652" s="34"/>
      <c r="C652" s="34"/>
      <c r="D652" s="34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  <c r="S652" s="78"/>
      <c r="T652" s="78"/>
      <c r="U652" s="78"/>
      <c r="V652" s="78"/>
      <c r="W652" s="78"/>
      <c r="X652" s="78"/>
      <c r="Y652" s="78"/>
      <c r="Z652" s="78"/>
    </row>
    <row r="653" spans="2:26" ht="15.75" customHeight="1" x14ac:dyDescent="0.25">
      <c r="B653" s="34"/>
      <c r="C653" s="34"/>
      <c r="D653" s="34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  <c r="S653" s="78"/>
      <c r="T653" s="78"/>
      <c r="U653" s="78"/>
      <c r="V653" s="78"/>
      <c r="W653" s="78"/>
      <c r="X653" s="78"/>
      <c r="Y653" s="78"/>
      <c r="Z653" s="78"/>
    </row>
    <row r="654" spans="2:26" ht="15.75" customHeight="1" x14ac:dyDescent="0.25">
      <c r="B654" s="34"/>
      <c r="C654" s="34"/>
      <c r="D654" s="34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  <c r="Z654" s="78"/>
    </row>
    <row r="655" spans="2:26" ht="15.75" customHeight="1" x14ac:dyDescent="0.25">
      <c r="B655" s="34"/>
      <c r="C655" s="34"/>
      <c r="D655" s="34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</row>
    <row r="656" spans="2:26" ht="15.75" customHeight="1" x14ac:dyDescent="0.25">
      <c r="B656" s="34"/>
      <c r="C656" s="34"/>
      <c r="D656" s="34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  <c r="Z656" s="78"/>
    </row>
    <row r="657" spans="2:26" ht="15.75" customHeight="1" x14ac:dyDescent="0.25">
      <c r="B657" s="34"/>
      <c r="C657" s="34"/>
      <c r="D657" s="34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  <c r="S657" s="78"/>
      <c r="T657" s="78"/>
      <c r="U657" s="78"/>
      <c r="V657" s="78"/>
      <c r="W657" s="78"/>
      <c r="X657" s="78"/>
      <c r="Y657" s="78"/>
      <c r="Z657" s="78"/>
    </row>
    <row r="658" spans="2:26" ht="15.75" customHeight="1" x14ac:dyDescent="0.25">
      <c r="B658" s="34"/>
      <c r="C658" s="34"/>
      <c r="D658" s="34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  <c r="Z658" s="78"/>
    </row>
    <row r="659" spans="2:26" ht="15.75" customHeight="1" x14ac:dyDescent="0.25">
      <c r="B659" s="34"/>
      <c r="C659" s="34"/>
      <c r="D659" s="34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  <c r="Z659" s="78"/>
    </row>
    <row r="660" spans="2:26" ht="15.75" customHeight="1" x14ac:dyDescent="0.25">
      <c r="B660" s="34"/>
      <c r="C660" s="34"/>
      <c r="D660" s="34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  <c r="S660" s="78"/>
      <c r="T660" s="78"/>
      <c r="U660" s="78"/>
      <c r="V660" s="78"/>
      <c r="W660" s="78"/>
      <c r="X660" s="78"/>
      <c r="Y660" s="78"/>
      <c r="Z660" s="78"/>
    </row>
    <row r="661" spans="2:26" ht="15.75" customHeight="1" x14ac:dyDescent="0.25">
      <c r="B661" s="34"/>
      <c r="C661" s="34"/>
      <c r="D661" s="34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  <c r="S661" s="78"/>
      <c r="T661" s="78"/>
      <c r="U661" s="78"/>
      <c r="V661" s="78"/>
      <c r="W661" s="78"/>
      <c r="X661" s="78"/>
      <c r="Y661" s="78"/>
      <c r="Z661" s="78"/>
    </row>
    <row r="662" spans="2:26" ht="15.75" customHeight="1" x14ac:dyDescent="0.25">
      <c r="B662" s="34"/>
      <c r="C662" s="34"/>
      <c r="D662" s="34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  <c r="S662" s="78"/>
      <c r="T662" s="78"/>
      <c r="U662" s="78"/>
      <c r="V662" s="78"/>
      <c r="W662" s="78"/>
      <c r="X662" s="78"/>
      <c r="Y662" s="78"/>
      <c r="Z662" s="78"/>
    </row>
    <row r="663" spans="2:26" ht="15.75" customHeight="1" x14ac:dyDescent="0.25">
      <c r="B663" s="34"/>
      <c r="C663" s="34"/>
      <c r="D663" s="34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  <c r="S663" s="78"/>
      <c r="T663" s="78"/>
      <c r="U663" s="78"/>
      <c r="V663" s="78"/>
      <c r="W663" s="78"/>
      <c r="X663" s="78"/>
      <c r="Y663" s="78"/>
      <c r="Z663" s="78"/>
    </row>
    <row r="664" spans="2:26" ht="15.75" customHeight="1" x14ac:dyDescent="0.25">
      <c r="B664" s="34"/>
      <c r="C664" s="34"/>
      <c r="D664" s="34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  <c r="S664" s="78"/>
      <c r="T664" s="78"/>
      <c r="U664" s="78"/>
      <c r="V664" s="78"/>
      <c r="W664" s="78"/>
      <c r="X664" s="78"/>
      <c r="Y664" s="78"/>
      <c r="Z664" s="78"/>
    </row>
    <row r="665" spans="2:26" ht="15.75" customHeight="1" x14ac:dyDescent="0.25">
      <c r="B665" s="34"/>
      <c r="C665" s="34"/>
      <c r="D665" s="34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8"/>
      <c r="T665" s="78"/>
      <c r="U665" s="78"/>
      <c r="V665" s="78"/>
      <c r="W665" s="78"/>
      <c r="X665" s="78"/>
      <c r="Y665" s="78"/>
      <c r="Z665" s="78"/>
    </row>
    <row r="666" spans="2:26" ht="15.75" customHeight="1" x14ac:dyDescent="0.25">
      <c r="B666" s="34"/>
      <c r="C666" s="34"/>
      <c r="D666" s="34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  <c r="S666" s="78"/>
      <c r="T666" s="78"/>
      <c r="U666" s="78"/>
      <c r="V666" s="78"/>
      <c r="W666" s="78"/>
      <c r="X666" s="78"/>
      <c r="Y666" s="78"/>
      <c r="Z666" s="78"/>
    </row>
    <row r="667" spans="2:26" ht="15.75" customHeight="1" x14ac:dyDescent="0.25">
      <c r="B667" s="34"/>
      <c r="C667" s="34"/>
      <c r="D667" s="34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  <c r="S667" s="78"/>
      <c r="T667" s="78"/>
      <c r="U667" s="78"/>
      <c r="V667" s="78"/>
      <c r="W667" s="78"/>
      <c r="X667" s="78"/>
      <c r="Y667" s="78"/>
      <c r="Z667" s="78"/>
    </row>
    <row r="668" spans="2:26" ht="15.75" customHeight="1" x14ac:dyDescent="0.25">
      <c r="B668" s="34"/>
      <c r="C668" s="34"/>
      <c r="D668" s="34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  <c r="S668" s="78"/>
      <c r="T668" s="78"/>
      <c r="U668" s="78"/>
      <c r="V668" s="78"/>
      <c r="W668" s="78"/>
      <c r="X668" s="78"/>
      <c r="Y668" s="78"/>
      <c r="Z668" s="78"/>
    </row>
    <row r="669" spans="2:26" ht="15.75" customHeight="1" x14ac:dyDescent="0.25">
      <c r="B669" s="34"/>
      <c r="C669" s="34"/>
      <c r="D669" s="34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  <c r="Z669" s="78"/>
    </row>
    <row r="670" spans="2:26" ht="15.75" customHeight="1" x14ac:dyDescent="0.25">
      <c r="B670" s="34"/>
      <c r="C670" s="34"/>
      <c r="D670" s="34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  <c r="Z670" s="78"/>
    </row>
    <row r="671" spans="2:26" ht="15.75" customHeight="1" x14ac:dyDescent="0.25">
      <c r="B671" s="34"/>
      <c r="C671" s="34"/>
      <c r="D671" s="34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  <c r="Z671" s="78"/>
    </row>
    <row r="672" spans="2:26" ht="15.75" customHeight="1" x14ac:dyDescent="0.25">
      <c r="B672" s="34"/>
      <c r="C672" s="34"/>
      <c r="D672" s="34"/>
      <c r="E672" s="78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  <c r="Z672" s="78"/>
    </row>
    <row r="673" spans="2:26" ht="15.75" customHeight="1" x14ac:dyDescent="0.25">
      <c r="B673" s="34"/>
      <c r="C673" s="34"/>
      <c r="D673" s="34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  <c r="Z673" s="78"/>
    </row>
    <row r="674" spans="2:26" ht="15.75" customHeight="1" x14ac:dyDescent="0.25">
      <c r="B674" s="34"/>
      <c r="C674" s="34"/>
      <c r="D674" s="34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  <c r="Z674" s="78"/>
    </row>
    <row r="675" spans="2:26" ht="15.75" customHeight="1" x14ac:dyDescent="0.25">
      <c r="B675" s="34"/>
      <c r="C675" s="34"/>
      <c r="D675" s="34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</row>
    <row r="676" spans="2:26" ht="15.75" customHeight="1" x14ac:dyDescent="0.25">
      <c r="B676" s="34"/>
      <c r="C676" s="34"/>
      <c r="D676" s="34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  <c r="Z676" s="78"/>
    </row>
    <row r="677" spans="2:26" ht="15.75" customHeight="1" x14ac:dyDescent="0.25">
      <c r="B677" s="34"/>
      <c r="C677" s="34"/>
      <c r="D677" s="34"/>
      <c r="E677" s="78"/>
      <c r="F677" s="78"/>
      <c r="G677" s="78"/>
      <c r="H677" s="78"/>
      <c r="I677" s="78"/>
      <c r="J677" s="78"/>
      <c r="K677" s="78"/>
      <c r="L677" s="78"/>
      <c r="M677" s="78"/>
      <c r="N677" s="78"/>
      <c r="O677" s="78"/>
      <c r="P677" s="78"/>
      <c r="Q677" s="78"/>
      <c r="R677" s="78"/>
      <c r="S677" s="78"/>
      <c r="T677" s="78"/>
      <c r="U677" s="78"/>
      <c r="V677" s="78"/>
      <c r="W677" s="78"/>
      <c r="X677" s="78"/>
      <c r="Y677" s="78"/>
      <c r="Z677" s="78"/>
    </row>
    <row r="678" spans="2:26" ht="15.75" customHeight="1" x14ac:dyDescent="0.25">
      <c r="B678" s="34"/>
      <c r="C678" s="34"/>
      <c r="D678" s="34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  <c r="Z678" s="78"/>
    </row>
    <row r="679" spans="2:26" ht="15.75" customHeight="1" x14ac:dyDescent="0.25">
      <c r="B679" s="34"/>
      <c r="C679" s="34"/>
      <c r="D679" s="34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  <c r="Z679" s="78"/>
    </row>
    <row r="680" spans="2:26" ht="15.75" customHeight="1" x14ac:dyDescent="0.25">
      <c r="B680" s="34"/>
      <c r="C680" s="34"/>
      <c r="D680" s="34"/>
      <c r="E680" s="78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  <c r="Z680" s="78"/>
    </row>
    <row r="681" spans="2:26" ht="15.75" customHeight="1" x14ac:dyDescent="0.25">
      <c r="B681" s="34"/>
      <c r="C681" s="34"/>
      <c r="D681" s="34"/>
      <c r="E681" s="78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  <c r="Z681" s="78"/>
    </row>
    <row r="682" spans="2:26" ht="15.75" customHeight="1" x14ac:dyDescent="0.25">
      <c r="B682" s="34"/>
      <c r="C682" s="34"/>
      <c r="D682" s="34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  <c r="Z682" s="78"/>
    </row>
    <row r="683" spans="2:26" ht="15.75" customHeight="1" x14ac:dyDescent="0.25">
      <c r="B683" s="34"/>
      <c r="C683" s="34"/>
      <c r="D683" s="34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  <c r="Z683" s="78"/>
    </row>
    <row r="684" spans="2:26" ht="15.75" customHeight="1" x14ac:dyDescent="0.25">
      <c r="B684" s="34"/>
      <c r="C684" s="34"/>
      <c r="D684" s="34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  <c r="Z684" s="78"/>
    </row>
    <row r="685" spans="2:26" ht="15.75" customHeight="1" x14ac:dyDescent="0.25">
      <c r="B685" s="34"/>
      <c r="C685" s="34"/>
      <c r="D685" s="34"/>
      <c r="E685" s="78"/>
      <c r="F685" s="78"/>
      <c r="G685" s="78"/>
      <c r="H685" s="78"/>
      <c r="I685" s="78"/>
      <c r="J685" s="78"/>
      <c r="K685" s="78"/>
      <c r="L685" s="78"/>
      <c r="M685" s="78"/>
      <c r="N685" s="78"/>
      <c r="O685" s="78"/>
      <c r="P685" s="78"/>
      <c r="Q685" s="78"/>
      <c r="R685" s="78"/>
      <c r="S685" s="78"/>
      <c r="T685" s="78"/>
      <c r="U685" s="78"/>
      <c r="V685" s="78"/>
      <c r="W685" s="78"/>
      <c r="X685" s="78"/>
      <c r="Y685" s="78"/>
      <c r="Z685" s="78"/>
    </row>
    <row r="686" spans="2:26" ht="15.75" customHeight="1" x14ac:dyDescent="0.25">
      <c r="B686" s="34"/>
      <c r="C686" s="34"/>
      <c r="D686" s="34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  <c r="Z686" s="78"/>
    </row>
    <row r="687" spans="2:26" ht="15.75" customHeight="1" x14ac:dyDescent="0.25">
      <c r="B687" s="34"/>
      <c r="C687" s="34"/>
      <c r="D687" s="34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  <c r="Z687" s="78"/>
    </row>
    <row r="688" spans="2:26" ht="15.75" customHeight="1" x14ac:dyDescent="0.25">
      <c r="B688" s="34"/>
      <c r="C688" s="34"/>
      <c r="D688" s="34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  <c r="Z688" s="78"/>
    </row>
    <row r="689" spans="2:26" ht="15.75" customHeight="1" x14ac:dyDescent="0.25">
      <c r="B689" s="34"/>
      <c r="C689" s="34"/>
      <c r="D689" s="34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  <c r="Z689" s="78"/>
    </row>
    <row r="690" spans="2:26" ht="15.75" customHeight="1" x14ac:dyDescent="0.25">
      <c r="B690" s="34"/>
      <c r="C690" s="34"/>
      <c r="D690" s="34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  <c r="Z690" s="78"/>
    </row>
    <row r="691" spans="2:26" ht="15.75" customHeight="1" x14ac:dyDescent="0.25">
      <c r="B691" s="34"/>
      <c r="C691" s="34"/>
      <c r="D691" s="34"/>
      <c r="E691" s="78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  <c r="Z691" s="78"/>
    </row>
    <row r="692" spans="2:26" ht="15.75" customHeight="1" x14ac:dyDescent="0.25">
      <c r="B692" s="34"/>
      <c r="C692" s="34"/>
      <c r="D692" s="34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  <c r="Z692" s="78"/>
    </row>
    <row r="693" spans="2:26" ht="15.75" customHeight="1" x14ac:dyDescent="0.25">
      <c r="B693" s="34"/>
      <c r="C693" s="34"/>
      <c r="D693" s="34"/>
      <c r="E693" s="78"/>
      <c r="F693" s="78"/>
      <c r="G693" s="78"/>
      <c r="H693" s="78"/>
      <c r="I693" s="78"/>
      <c r="J693" s="78"/>
      <c r="K693" s="78"/>
      <c r="L693" s="78"/>
      <c r="M693" s="78"/>
      <c r="N693" s="78"/>
      <c r="O693" s="78"/>
      <c r="P693" s="78"/>
      <c r="Q693" s="78"/>
      <c r="R693" s="78"/>
      <c r="S693" s="78"/>
      <c r="T693" s="78"/>
      <c r="U693" s="78"/>
      <c r="V693" s="78"/>
      <c r="W693" s="78"/>
      <c r="X693" s="78"/>
      <c r="Y693" s="78"/>
      <c r="Z693" s="78"/>
    </row>
    <row r="694" spans="2:26" ht="15.75" customHeight="1" x14ac:dyDescent="0.25">
      <c r="B694" s="34"/>
      <c r="C694" s="34"/>
      <c r="D694" s="34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8"/>
      <c r="P694" s="78"/>
      <c r="Q694" s="78"/>
      <c r="R694" s="78"/>
      <c r="S694" s="78"/>
      <c r="T694" s="78"/>
      <c r="U694" s="78"/>
      <c r="V694" s="78"/>
      <c r="W694" s="78"/>
      <c r="X694" s="78"/>
      <c r="Y694" s="78"/>
      <c r="Z694" s="78"/>
    </row>
    <row r="695" spans="2:26" ht="15.75" customHeight="1" x14ac:dyDescent="0.25">
      <c r="B695" s="34"/>
      <c r="C695" s="34"/>
      <c r="D695" s="34"/>
      <c r="E695" s="78"/>
      <c r="F695" s="78"/>
      <c r="G695" s="78"/>
      <c r="H695" s="78"/>
      <c r="I695" s="78"/>
      <c r="J695" s="78"/>
      <c r="K695" s="78"/>
      <c r="L695" s="78"/>
      <c r="M695" s="78"/>
      <c r="N695" s="78"/>
      <c r="O695" s="78"/>
      <c r="P695" s="78"/>
      <c r="Q695" s="78"/>
      <c r="R695" s="78"/>
      <c r="S695" s="78"/>
      <c r="T695" s="78"/>
      <c r="U695" s="78"/>
      <c r="V695" s="78"/>
      <c r="W695" s="78"/>
      <c r="X695" s="78"/>
      <c r="Y695" s="78"/>
      <c r="Z695" s="78"/>
    </row>
    <row r="696" spans="2:26" ht="15.75" customHeight="1" x14ac:dyDescent="0.25">
      <c r="B696" s="34"/>
      <c r="C696" s="34"/>
      <c r="D696" s="34"/>
      <c r="E696" s="78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78"/>
      <c r="Q696" s="78"/>
      <c r="R696" s="78"/>
      <c r="S696" s="78"/>
      <c r="T696" s="78"/>
      <c r="U696" s="78"/>
      <c r="V696" s="78"/>
      <c r="W696" s="78"/>
      <c r="X696" s="78"/>
      <c r="Y696" s="78"/>
      <c r="Z696" s="78"/>
    </row>
    <row r="697" spans="2:26" ht="15.75" customHeight="1" x14ac:dyDescent="0.25">
      <c r="B697" s="34"/>
      <c r="C697" s="34"/>
      <c r="D697" s="34"/>
      <c r="E697" s="78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78"/>
      <c r="Q697" s="78"/>
      <c r="R697" s="78"/>
      <c r="S697" s="78"/>
      <c r="T697" s="78"/>
      <c r="U697" s="78"/>
      <c r="V697" s="78"/>
      <c r="W697" s="78"/>
      <c r="X697" s="78"/>
      <c r="Y697" s="78"/>
      <c r="Z697" s="78"/>
    </row>
    <row r="698" spans="2:26" ht="15.75" customHeight="1" x14ac:dyDescent="0.25">
      <c r="B698" s="34"/>
      <c r="C698" s="34"/>
      <c r="D698" s="34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78"/>
      <c r="Q698" s="78"/>
      <c r="R698" s="78"/>
      <c r="S698" s="78"/>
      <c r="T698" s="78"/>
      <c r="U698" s="78"/>
      <c r="V698" s="78"/>
      <c r="W698" s="78"/>
      <c r="X698" s="78"/>
      <c r="Y698" s="78"/>
      <c r="Z698" s="78"/>
    </row>
    <row r="699" spans="2:26" ht="15.75" customHeight="1" x14ac:dyDescent="0.25">
      <c r="B699" s="34"/>
      <c r="C699" s="34"/>
      <c r="D699" s="34"/>
      <c r="E699" s="78"/>
      <c r="F699" s="78"/>
      <c r="G699" s="78"/>
      <c r="H699" s="78"/>
      <c r="I699" s="78"/>
      <c r="J699" s="78"/>
      <c r="K699" s="78"/>
      <c r="L699" s="78"/>
      <c r="M699" s="78"/>
      <c r="N699" s="78"/>
      <c r="O699" s="78"/>
      <c r="P699" s="78"/>
      <c r="Q699" s="78"/>
      <c r="R699" s="78"/>
      <c r="S699" s="78"/>
      <c r="T699" s="78"/>
      <c r="U699" s="78"/>
      <c r="V699" s="78"/>
      <c r="W699" s="78"/>
      <c r="X699" s="78"/>
      <c r="Y699" s="78"/>
      <c r="Z699" s="78"/>
    </row>
    <row r="700" spans="2:26" ht="15.75" customHeight="1" x14ac:dyDescent="0.25">
      <c r="B700" s="34"/>
      <c r="C700" s="34"/>
      <c r="D700" s="34"/>
      <c r="E700" s="78"/>
      <c r="F700" s="78"/>
      <c r="G700" s="78"/>
      <c r="H700" s="78"/>
      <c r="I700" s="78"/>
      <c r="J700" s="78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  <c r="Z700" s="78"/>
    </row>
    <row r="701" spans="2:26" ht="15.75" customHeight="1" x14ac:dyDescent="0.25">
      <c r="B701" s="34"/>
      <c r="C701" s="34"/>
      <c r="D701" s="34"/>
      <c r="E701" s="78"/>
      <c r="F701" s="78"/>
      <c r="G701" s="78"/>
      <c r="H701" s="78"/>
      <c r="I701" s="78"/>
      <c r="J701" s="78"/>
      <c r="K701" s="78"/>
      <c r="L701" s="78"/>
      <c r="M701" s="78"/>
      <c r="N701" s="78"/>
      <c r="O701" s="78"/>
      <c r="P701" s="78"/>
      <c r="Q701" s="78"/>
      <c r="R701" s="78"/>
      <c r="S701" s="78"/>
      <c r="T701" s="78"/>
      <c r="U701" s="78"/>
      <c r="V701" s="78"/>
      <c r="W701" s="78"/>
      <c r="X701" s="78"/>
      <c r="Y701" s="78"/>
      <c r="Z701" s="78"/>
    </row>
    <row r="702" spans="2:26" ht="15.75" customHeight="1" x14ac:dyDescent="0.25">
      <c r="B702" s="34"/>
      <c r="C702" s="34"/>
      <c r="D702" s="34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8"/>
      <c r="P702" s="78"/>
      <c r="Q702" s="78"/>
      <c r="R702" s="78"/>
      <c r="S702" s="78"/>
      <c r="T702" s="78"/>
      <c r="U702" s="78"/>
      <c r="V702" s="78"/>
      <c r="W702" s="78"/>
      <c r="X702" s="78"/>
      <c r="Y702" s="78"/>
      <c r="Z702" s="78"/>
    </row>
    <row r="703" spans="2:26" ht="15.75" customHeight="1" x14ac:dyDescent="0.25">
      <c r="B703" s="34"/>
      <c r="C703" s="34"/>
      <c r="D703" s="34"/>
      <c r="E703" s="78"/>
      <c r="F703" s="78"/>
      <c r="G703" s="78"/>
      <c r="H703" s="78"/>
      <c r="I703" s="78"/>
      <c r="J703" s="78"/>
      <c r="K703" s="78"/>
      <c r="L703" s="78"/>
      <c r="M703" s="78"/>
      <c r="N703" s="78"/>
      <c r="O703" s="78"/>
      <c r="P703" s="78"/>
      <c r="Q703" s="78"/>
      <c r="R703" s="78"/>
      <c r="S703" s="78"/>
      <c r="T703" s="78"/>
      <c r="U703" s="78"/>
      <c r="V703" s="78"/>
      <c r="W703" s="78"/>
      <c r="X703" s="78"/>
      <c r="Y703" s="78"/>
      <c r="Z703" s="78"/>
    </row>
    <row r="704" spans="2:26" ht="15.75" customHeight="1" x14ac:dyDescent="0.25">
      <c r="B704" s="34"/>
      <c r="C704" s="34"/>
      <c r="D704" s="34"/>
      <c r="E704" s="78"/>
      <c r="F704" s="78"/>
      <c r="G704" s="78"/>
      <c r="H704" s="78"/>
      <c r="I704" s="78"/>
      <c r="J704" s="78"/>
      <c r="K704" s="78"/>
      <c r="L704" s="78"/>
      <c r="M704" s="78"/>
      <c r="N704" s="78"/>
      <c r="O704" s="78"/>
      <c r="P704" s="78"/>
      <c r="Q704" s="78"/>
      <c r="R704" s="78"/>
      <c r="S704" s="78"/>
      <c r="T704" s="78"/>
      <c r="U704" s="78"/>
      <c r="V704" s="78"/>
      <c r="W704" s="78"/>
      <c r="X704" s="78"/>
      <c r="Y704" s="78"/>
      <c r="Z704" s="78"/>
    </row>
    <row r="705" spans="2:26" ht="15.75" customHeight="1" x14ac:dyDescent="0.25">
      <c r="B705" s="34"/>
      <c r="C705" s="34"/>
      <c r="D705" s="34"/>
      <c r="E705" s="78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78"/>
      <c r="Q705" s="78"/>
      <c r="R705" s="78"/>
      <c r="S705" s="78"/>
      <c r="T705" s="78"/>
      <c r="U705" s="78"/>
      <c r="V705" s="78"/>
      <c r="W705" s="78"/>
      <c r="X705" s="78"/>
      <c r="Y705" s="78"/>
      <c r="Z705" s="78"/>
    </row>
    <row r="706" spans="2:26" ht="15.75" customHeight="1" x14ac:dyDescent="0.25">
      <c r="B706" s="34"/>
      <c r="C706" s="34"/>
      <c r="D706" s="34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78"/>
      <c r="Q706" s="78"/>
      <c r="R706" s="78"/>
      <c r="S706" s="78"/>
      <c r="T706" s="78"/>
      <c r="U706" s="78"/>
      <c r="V706" s="78"/>
      <c r="W706" s="78"/>
      <c r="X706" s="78"/>
      <c r="Y706" s="78"/>
      <c r="Z706" s="78"/>
    </row>
    <row r="707" spans="2:26" ht="15.75" customHeight="1" x14ac:dyDescent="0.25">
      <c r="B707" s="34"/>
      <c r="C707" s="34"/>
      <c r="D707" s="34"/>
      <c r="E707" s="78"/>
      <c r="F707" s="78"/>
      <c r="G707" s="78"/>
      <c r="H707" s="78"/>
      <c r="I707" s="78"/>
      <c r="J707" s="78"/>
      <c r="K707" s="78"/>
      <c r="L707" s="78"/>
      <c r="M707" s="78"/>
      <c r="N707" s="78"/>
      <c r="O707" s="78"/>
      <c r="P707" s="78"/>
      <c r="Q707" s="78"/>
      <c r="R707" s="78"/>
      <c r="S707" s="78"/>
      <c r="T707" s="78"/>
      <c r="U707" s="78"/>
      <c r="V707" s="78"/>
      <c r="W707" s="78"/>
      <c r="X707" s="78"/>
      <c r="Y707" s="78"/>
      <c r="Z707" s="78"/>
    </row>
    <row r="708" spans="2:26" ht="15.75" customHeight="1" x14ac:dyDescent="0.25">
      <c r="B708" s="34"/>
      <c r="C708" s="34"/>
      <c r="D708" s="34"/>
      <c r="E708" s="78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  <c r="Z708" s="78"/>
    </row>
    <row r="709" spans="2:26" ht="15.75" customHeight="1" x14ac:dyDescent="0.25">
      <c r="B709" s="34"/>
      <c r="C709" s="34"/>
      <c r="D709" s="34"/>
      <c r="E709" s="78"/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  <c r="Z709" s="78"/>
    </row>
    <row r="710" spans="2:26" ht="15.75" customHeight="1" x14ac:dyDescent="0.25">
      <c r="B710" s="34"/>
      <c r="C710" s="34"/>
      <c r="D710" s="34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78"/>
      <c r="Q710" s="78"/>
      <c r="R710" s="78"/>
      <c r="S710" s="78"/>
      <c r="T710" s="78"/>
      <c r="U710" s="78"/>
      <c r="V710" s="78"/>
      <c r="W710" s="78"/>
      <c r="X710" s="78"/>
      <c r="Y710" s="78"/>
      <c r="Z710" s="78"/>
    </row>
    <row r="711" spans="2:26" ht="15.75" customHeight="1" x14ac:dyDescent="0.25">
      <c r="B711" s="34"/>
      <c r="C711" s="34"/>
      <c r="D711" s="34"/>
      <c r="E711" s="78"/>
      <c r="F711" s="78"/>
      <c r="G711" s="78"/>
      <c r="H711" s="78"/>
      <c r="I711" s="78"/>
      <c r="J711" s="78"/>
      <c r="K711" s="78"/>
      <c r="L711" s="78"/>
      <c r="M711" s="78"/>
      <c r="N711" s="78"/>
      <c r="O711" s="78"/>
      <c r="P711" s="78"/>
      <c r="Q711" s="78"/>
      <c r="R711" s="78"/>
      <c r="S711" s="78"/>
      <c r="T711" s="78"/>
      <c r="U711" s="78"/>
      <c r="V711" s="78"/>
      <c r="W711" s="78"/>
      <c r="X711" s="78"/>
      <c r="Y711" s="78"/>
      <c r="Z711" s="78"/>
    </row>
    <row r="712" spans="2:26" ht="15.75" customHeight="1" x14ac:dyDescent="0.25">
      <c r="B712" s="34"/>
      <c r="C712" s="34"/>
      <c r="D712" s="34"/>
      <c r="E712" s="78"/>
      <c r="F712" s="78"/>
      <c r="G712" s="78"/>
      <c r="H712" s="78"/>
      <c r="I712" s="78"/>
      <c r="J712" s="78"/>
      <c r="K712" s="78"/>
      <c r="L712" s="78"/>
      <c r="M712" s="78"/>
      <c r="N712" s="78"/>
      <c r="O712" s="78"/>
      <c r="P712" s="78"/>
      <c r="Q712" s="78"/>
      <c r="R712" s="78"/>
      <c r="S712" s="78"/>
      <c r="T712" s="78"/>
      <c r="U712" s="78"/>
      <c r="V712" s="78"/>
      <c r="W712" s="78"/>
      <c r="X712" s="78"/>
      <c r="Y712" s="78"/>
      <c r="Z712" s="78"/>
    </row>
    <row r="713" spans="2:26" ht="15.75" customHeight="1" x14ac:dyDescent="0.25">
      <c r="B713" s="34"/>
      <c r="C713" s="34"/>
      <c r="D713" s="34"/>
      <c r="E713" s="78"/>
      <c r="F713" s="78"/>
      <c r="G713" s="78"/>
      <c r="H713" s="78"/>
      <c r="I713" s="78"/>
      <c r="J713" s="78"/>
      <c r="K713" s="78"/>
      <c r="L713" s="78"/>
      <c r="M713" s="78"/>
      <c r="N713" s="78"/>
      <c r="O713" s="78"/>
      <c r="P713" s="78"/>
      <c r="Q713" s="78"/>
      <c r="R713" s="78"/>
      <c r="S713" s="78"/>
      <c r="T713" s="78"/>
      <c r="U713" s="78"/>
      <c r="V713" s="78"/>
      <c r="W713" s="78"/>
      <c r="X713" s="78"/>
      <c r="Y713" s="78"/>
      <c r="Z713" s="78"/>
    </row>
    <row r="714" spans="2:26" ht="15.75" customHeight="1" x14ac:dyDescent="0.25">
      <c r="B714" s="34"/>
      <c r="C714" s="34"/>
      <c r="D714" s="34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8"/>
      <c r="P714" s="78"/>
      <c r="Q714" s="78"/>
      <c r="R714" s="78"/>
      <c r="S714" s="78"/>
      <c r="T714" s="78"/>
      <c r="U714" s="78"/>
      <c r="V714" s="78"/>
      <c r="W714" s="78"/>
      <c r="X714" s="78"/>
      <c r="Y714" s="78"/>
      <c r="Z714" s="78"/>
    </row>
    <row r="715" spans="2:26" ht="15.75" customHeight="1" x14ac:dyDescent="0.25">
      <c r="B715" s="34"/>
      <c r="C715" s="34"/>
      <c r="D715" s="34"/>
      <c r="E715" s="78"/>
      <c r="F715" s="78"/>
      <c r="G715" s="78"/>
      <c r="H715" s="78"/>
      <c r="I715" s="78"/>
      <c r="J715" s="78"/>
      <c r="K715" s="78"/>
      <c r="L715" s="78"/>
      <c r="M715" s="78"/>
      <c r="N715" s="78"/>
      <c r="O715" s="78"/>
      <c r="P715" s="78"/>
      <c r="Q715" s="78"/>
      <c r="R715" s="78"/>
      <c r="S715" s="78"/>
      <c r="T715" s="78"/>
      <c r="U715" s="78"/>
      <c r="V715" s="78"/>
      <c r="W715" s="78"/>
      <c r="X715" s="78"/>
      <c r="Y715" s="78"/>
      <c r="Z715" s="78"/>
    </row>
    <row r="716" spans="2:26" ht="15.75" customHeight="1" x14ac:dyDescent="0.25">
      <c r="B716" s="34"/>
      <c r="C716" s="34"/>
      <c r="D716" s="34"/>
      <c r="E716" s="78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78"/>
      <c r="Q716" s="78"/>
      <c r="R716" s="78"/>
      <c r="S716" s="78"/>
      <c r="T716" s="78"/>
      <c r="U716" s="78"/>
      <c r="V716" s="78"/>
      <c r="W716" s="78"/>
      <c r="X716" s="78"/>
      <c r="Y716" s="78"/>
      <c r="Z716" s="78"/>
    </row>
    <row r="717" spans="2:26" ht="15.75" customHeight="1" x14ac:dyDescent="0.25">
      <c r="B717" s="34"/>
      <c r="C717" s="34"/>
      <c r="D717" s="34"/>
      <c r="E717" s="78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78"/>
      <c r="Q717" s="78"/>
      <c r="R717" s="78"/>
      <c r="S717" s="78"/>
      <c r="T717" s="78"/>
      <c r="U717" s="78"/>
      <c r="V717" s="78"/>
      <c r="W717" s="78"/>
      <c r="X717" s="78"/>
      <c r="Y717" s="78"/>
      <c r="Z717" s="78"/>
    </row>
    <row r="718" spans="2:26" ht="15.75" customHeight="1" x14ac:dyDescent="0.25">
      <c r="B718" s="34"/>
      <c r="C718" s="34"/>
      <c r="D718" s="34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  <c r="Z718" s="78"/>
    </row>
    <row r="719" spans="2:26" ht="15.75" customHeight="1" x14ac:dyDescent="0.25">
      <c r="B719" s="34"/>
      <c r="C719" s="34"/>
      <c r="D719" s="34"/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  <c r="Q719" s="78"/>
      <c r="R719" s="78"/>
      <c r="S719" s="78"/>
      <c r="T719" s="78"/>
      <c r="U719" s="78"/>
      <c r="V719" s="78"/>
      <c r="W719" s="78"/>
      <c r="X719" s="78"/>
      <c r="Y719" s="78"/>
      <c r="Z719" s="78"/>
    </row>
    <row r="720" spans="2:26" ht="15.75" customHeight="1" x14ac:dyDescent="0.25">
      <c r="B720" s="34"/>
      <c r="C720" s="34"/>
      <c r="D720" s="34"/>
      <c r="E720" s="78"/>
      <c r="F720" s="78"/>
      <c r="G720" s="78"/>
      <c r="H720" s="78"/>
      <c r="I720" s="78"/>
      <c r="J720" s="78"/>
      <c r="K720" s="78"/>
      <c r="L720" s="78"/>
      <c r="M720" s="78"/>
      <c r="N720" s="78"/>
      <c r="O720" s="78"/>
      <c r="P720" s="78"/>
      <c r="Q720" s="78"/>
      <c r="R720" s="78"/>
      <c r="S720" s="78"/>
      <c r="T720" s="78"/>
      <c r="U720" s="78"/>
      <c r="V720" s="78"/>
      <c r="W720" s="78"/>
      <c r="X720" s="78"/>
      <c r="Y720" s="78"/>
      <c r="Z720" s="78"/>
    </row>
    <row r="721" spans="2:26" ht="15.75" customHeight="1" x14ac:dyDescent="0.25">
      <c r="B721" s="34"/>
      <c r="C721" s="34"/>
      <c r="D721" s="34"/>
      <c r="E721" s="78"/>
      <c r="F721" s="78"/>
      <c r="G721" s="78"/>
      <c r="H721" s="78"/>
      <c r="I721" s="78"/>
      <c r="J721" s="78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  <c r="Z721" s="78"/>
    </row>
    <row r="722" spans="2:26" ht="15.75" customHeight="1" x14ac:dyDescent="0.25">
      <c r="B722" s="34"/>
      <c r="C722" s="34"/>
      <c r="D722" s="34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  <c r="Z722" s="78"/>
    </row>
    <row r="723" spans="2:26" ht="15.75" customHeight="1" x14ac:dyDescent="0.25">
      <c r="B723" s="34"/>
      <c r="C723" s="34"/>
      <c r="D723" s="34"/>
      <c r="E723" s="78"/>
      <c r="F723" s="78"/>
      <c r="G723" s="78"/>
      <c r="H723" s="78"/>
      <c r="I723" s="78"/>
      <c r="J723" s="78"/>
      <c r="K723" s="78"/>
      <c r="L723" s="78"/>
      <c r="M723" s="78"/>
      <c r="N723" s="78"/>
      <c r="O723" s="78"/>
      <c r="P723" s="78"/>
      <c r="Q723" s="78"/>
      <c r="R723" s="78"/>
      <c r="S723" s="78"/>
      <c r="T723" s="78"/>
      <c r="U723" s="78"/>
      <c r="V723" s="78"/>
      <c r="W723" s="78"/>
      <c r="X723" s="78"/>
      <c r="Y723" s="78"/>
      <c r="Z723" s="78"/>
    </row>
    <row r="724" spans="2:26" ht="15.75" customHeight="1" x14ac:dyDescent="0.25">
      <c r="B724" s="34"/>
      <c r="C724" s="34"/>
      <c r="D724" s="34"/>
      <c r="E724" s="78"/>
      <c r="F724" s="78"/>
      <c r="G724" s="78"/>
      <c r="H724" s="78"/>
      <c r="I724" s="78"/>
      <c r="J724" s="78"/>
      <c r="K724" s="78"/>
      <c r="L724" s="78"/>
      <c r="M724" s="78"/>
      <c r="N724" s="78"/>
      <c r="O724" s="78"/>
      <c r="P724" s="78"/>
      <c r="Q724" s="78"/>
      <c r="R724" s="78"/>
      <c r="S724" s="78"/>
      <c r="T724" s="78"/>
      <c r="U724" s="78"/>
      <c r="V724" s="78"/>
      <c r="W724" s="78"/>
      <c r="X724" s="78"/>
      <c r="Y724" s="78"/>
      <c r="Z724" s="78"/>
    </row>
    <row r="725" spans="2:26" ht="15.75" customHeight="1" x14ac:dyDescent="0.25">
      <c r="B725" s="34"/>
      <c r="C725" s="34"/>
      <c r="D725" s="34"/>
      <c r="E725" s="78"/>
      <c r="F725" s="78"/>
      <c r="G725" s="78"/>
      <c r="H725" s="78"/>
      <c r="I725" s="78"/>
      <c r="J725" s="78"/>
      <c r="K725" s="78"/>
      <c r="L725" s="78"/>
      <c r="M725" s="78"/>
      <c r="N725" s="78"/>
      <c r="O725" s="78"/>
      <c r="P725" s="78"/>
      <c r="Q725" s="78"/>
      <c r="R725" s="78"/>
      <c r="S725" s="78"/>
      <c r="T725" s="78"/>
      <c r="U725" s="78"/>
      <c r="V725" s="78"/>
      <c r="W725" s="78"/>
      <c r="X725" s="78"/>
      <c r="Y725" s="78"/>
      <c r="Z725" s="78"/>
    </row>
    <row r="726" spans="2:26" ht="15.75" customHeight="1" x14ac:dyDescent="0.25">
      <c r="B726" s="34"/>
      <c r="C726" s="34"/>
      <c r="D726" s="34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78"/>
      <c r="Q726" s="78"/>
      <c r="R726" s="78"/>
      <c r="S726" s="78"/>
      <c r="T726" s="78"/>
      <c r="U726" s="78"/>
      <c r="V726" s="78"/>
      <c r="W726" s="78"/>
      <c r="X726" s="78"/>
      <c r="Y726" s="78"/>
      <c r="Z726" s="78"/>
    </row>
    <row r="727" spans="2:26" ht="15.75" customHeight="1" x14ac:dyDescent="0.25">
      <c r="B727" s="34"/>
      <c r="C727" s="34"/>
      <c r="D727" s="34"/>
      <c r="E727" s="78"/>
      <c r="F727" s="78"/>
      <c r="G727" s="78"/>
      <c r="H727" s="78"/>
      <c r="I727" s="78"/>
      <c r="J727" s="78"/>
      <c r="K727" s="78"/>
      <c r="L727" s="78"/>
      <c r="M727" s="78"/>
      <c r="N727" s="78"/>
      <c r="O727" s="78"/>
      <c r="P727" s="78"/>
      <c r="Q727" s="78"/>
      <c r="R727" s="78"/>
      <c r="S727" s="78"/>
      <c r="T727" s="78"/>
      <c r="U727" s="78"/>
      <c r="V727" s="78"/>
      <c r="W727" s="78"/>
      <c r="X727" s="78"/>
      <c r="Y727" s="78"/>
      <c r="Z727" s="78"/>
    </row>
    <row r="728" spans="2:26" ht="15.75" customHeight="1" x14ac:dyDescent="0.25">
      <c r="B728" s="34"/>
      <c r="C728" s="34"/>
      <c r="D728" s="34"/>
      <c r="E728" s="78"/>
      <c r="F728" s="78"/>
      <c r="G728" s="78"/>
      <c r="H728" s="78"/>
      <c r="I728" s="78"/>
      <c r="J728" s="78"/>
      <c r="K728" s="78"/>
      <c r="L728" s="78"/>
      <c r="M728" s="78"/>
      <c r="N728" s="78"/>
      <c r="O728" s="78"/>
      <c r="P728" s="78"/>
      <c r="Q728" s="78"/>
      <c r="R728" s="78"/>
      <c r="S728" s="78"/>
      <c r="T728" s="78"/>
      <c r="U728" s="78"/>
      <c r="V728" s="78"/>
      <c r="W728" s="78"/>
      <c r="X728" s="78"/>
      <c r="Y728" s="78"/>
      <c r="Z728" s="78"/>
    </row>
    <row r="729" spans="2:26" ht="15.75" customHeight="1" x14ac:dyDescent="0.25">
      <c r="B729" s="34"/>
      <c r="C729" s="34"/>
      <c r="D729" s="34"/>
      <c r="E729" s="78"/>
      <c r="F729" s="78"/>
      <c r="G729" s="78"/>
      <c r="H729" s="78"/>
      <c r="I729" s="78"/>
      <c r="J729" s="78"/>
      <c r="K729" s="78"/>
      <c r="L729" s="78"/>
      <c r="M729" s="78"/>
      <c r="N729" s="78"/>
      <c r="O729" s="78"/>
      <c r="P729" s="78"/>
      <c r="Q729" s="78"/>
      <c r="R729" s="78"/>
      <c r="S729" s="78"/>
      <c r="T729" s="78"/>
      <c r="U729" s="78"/>
      <c r="V729" s="78"/>
      <c r="W729" s="78"/>
      <c r="X729" s="78"/>
      <c r="Y729" s="78"/>
      <c r="Z729" s="78"/>
    </row>
    <row r="730" spans="2:26" ht="15.75" customHeight="1" x14ac:dyDescent="0.25">
      <c r="B730" s="34"/>
      <c r="C730" s="34"/>
      <c r="D730" s="34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8"/>
      <c r="P730" s="78"/>
      <c r="Q730" s="78"/>
      <c r="R730" s="78"/>
      <c r="S730" s="78"/>
      <c r="T730" s="78"/>
      <c r="U730" s="78"/>
      <c r="V730" s="78"/>
      <c r="W730" s="78"/>
      <c r="X730" s="78"/>
      <c r="Y730" s="78"/>
      <c r="Z730" s="78"/>
    </row>
    <row r="731" spans="2:26" ht="15.75" customHeight="1" x14ac:dyDescent="0.25">
      <c r="B731" s="34"/>
      <c r="C731" s="34"/>
      <c r="D731" s="34"/>
      <c r="E731" s="78"/>
      <c r="F731" s="78"/>
      <c r="G731" s="78"/>
      <c r="H731" s="78"/>
      <c r="I731" s="78"/>
      <c r="J731" s="78"/>
      <c r="K731" s="78"/>
      <c r="L731" s="78"/>
      <c r="M731" s="78"/>
      <c r="N731" s="78"/>
      <c r="O731" s="78"/>
      <c r="P731" s="78"/>
      <c r="Q731" s="78"/>
      <c r="R731" s="78"/>
      <c r="S731" s="78"/>
      <c r="T731" s="78"/>
      <c r="U731" s="78"/>
      <c r="V731" s="78"/>
      <c r="W731" s="78"/>
      <c r="X731" s="78"/>
      <c r="Y731" s="78"/>
      <c r="Z731" s="78"/>
    </row>
    <row r="732" spans="2:26" ht="15.75" customHeight="1" x14ac:dyDescent="0.25">
      <c r="B732" s="34"/>
      <c r="C732" s="34"/>
      <c r="D732" s="34"/>
      <c r="E732" s="78"/>
      <c r="F732" s="78"/>
      <c r="G732" s="78"/>
      <c r="H732" s="78"/>
      <c r="I732" s="78"/>
      <c r="J732" s="78"/>
      <c r="K732" s="78"/>
      <c r="L732" s="78"/>
      <c r="M732" s="78"/>
      <c r="N732" s="78"/>
      <c r="O732" s="78"/>
      <c r="P732" s="78"/>
      <c r="Q732" s="78"/>
      <c r="R732" s="78"/>
      <c r="S732" s="78"/>
      <c r="T732" s="78"/>
      <c r="U732" s="78"/>
      <c r="V732" s="78"/>
      <c r="W732" s="78"/>
      <c r="X732" s="78"/>
      <c r="Y732" s="78"/>
      <c r="Z732" s="78"/>
    </row>
    <row r="733" spans="2:26" ht="15.75" customHeight="1" x14ac:dyDescent="0.25">
      <c r="B733" s="34"/>
      <c r="C733" s="34"/>
      <c r="D733" s="34"/>
      <c r="E733" s="78"/>
      <c r="F733" s="78"/>
      <c r="G733" s="78"/>
      <c r="H733" s="78"/>
      <c r="I733" s="78"/>
      <c r="J733" s="78"/>
      <c r="K733" s="78"/>
      <c r="L733" s="78"/>
      <c r="M733" s="78"/>
      <c r="N733" s="78"/>
      <c r="O733" s="78"/>
      <c r="P733" s="78"/>
      <c r="Q733" s="78"/>
      <c r="R733" s="78"/>
      <c r="S733" s="78"/>
      <c r="T733" s="78"/>
      <c r="U733" s="78"/>
      <c r="V733" s="78"/>
      <c r="W733" s="78"/>
      <c r="X733" s="78"/>
      <c r="Y733" s="78"/>
      <c r="Z733" s="78"/>
    </row>
    <row r="734" spans="2:26" ht="15.75" customHeight="1" x14ac:dyDescent="0.25">
      <c r="B734" s="34"/>
      <c r="C734" s="34"/>
      <c r="D734" s="34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8"/>
      <c r="P734" s="78"/>
      <c r="Q734" s="78"/>
      <c r="R734" s="78"/>
      <c r="S734" s="78"/>
      <c r="T734" s="78"/>
      <c r="U734" s="78"/>
      <c r="V734" s="78"/>
      <c r="W734" s="78"/>
      <c r="X734" s="78"/>
      <c r="Y734" s="78"/>
      <c r="Z734" s="78"/>
    </row>
    <row r="735" spans="2:26" ht="15.75" customHeight="1" x14ac:dyDescent="0.25">
      <c r="B735" s="34"/>
      <c r="C735" s="34"/>
      <c r="D735" s="34"/>
      <c r="E735" s="78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78"/>
      <c r="Q735" s="78"/>
      <c r="R735" s="78"/>
      <c r="S735" s="78"/>
      <c r="T735" s="78"/>
      <c r="U735" s="78"/>
      <c r="V735" s="78"/>
      <c r="W735" s="78"/>
      <c r="X735" s="78"/>
      <c r="Y735" s="78"/>
      <c r="Z735" s="78"/>
    </row>
    <row r="736" spans="2:26" ht="15.75" customHeight="1" x14ac:dyDescent="0.25">
      <c r="B736" s="34"/>
      <c r="C736" s="34"/>
      <c r="D736" s="34"/>
      <c r="E736" s="78"/>
      <c r="F736" s="78"/>
      <c r="G736" s="78"/>
      <c r="H736" s="78"/>
      <c r="I736" s="78"/>
      <c r="J736" s="78"/>
      <c r="K736" s="78"/>
      <c r="L736" s="78"/>
      <c r="M736" s="78"/>
      <c r="N736" s="78"/>
      <c r="O736" s="78"/>
      <c r="P736" s="78"/>
      <c r="Q736" s="78"/>
      <c r="R736" s="78"/>
      <c r="S736" s="78"/>
      <c r="T736" s="78"/>
      <c r="U736" s="78"/>
      <c r="V736" s="78"/>
      <c r="W736" s="78"/>
      <c r="X736" s="78"/>
      <c r="Y736" s="78"/>
      <c r="Z736" s="78"/>
    </row>
    <row r="737" spans="2:26" ht="15.75" customHeight="1" x14ac:dyDescent="0.25">
      <c r="B737" s="34"/>
      <c r="C737" s="34"/>
      <c r="D737" s="34"/>
      <c r="E737" s="78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  <c r="Z737" s="78"/>
    </row>
    <row r="738" spans="2:26" ht="15.75" customHeight="1" x14ac:dyDescent="0.25">
      <c r="B738" s="34"/>
      <c r="C738" s="34"/>
      <c r="D738" s="34"/>
      <c r="E738" s="78"/>
      <c r="F738" s="78"/>
      <c r="G738" s="78"/>
      <c r="H738" s="78"/>
      <c r="I738" s="78"/>
      <c r="J738" s="78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  <c r="Z738" s="78"/>
    </row>
    <row r="739" spans="2:26" ht="15.75" customHeight="1" x14ac:dyDescent="0.25">
      <c r="B739" s="34"/>
      <c r="C739" s="34"/>
      <c r="D739" s="34"/>
      <c r="E739" s="78"/>
      <c r="F739" s="78"/>
      <c r="G739" s="78"/>
      <c r="H739" s="78"/>
      <c r="I739" s="78"/>
      <c r="J739" s="78"/>
      <c r="K739" s="78"/>
      <c r="L739" s="78"/>
      <c r="M739" s="78"/>
      <c r="N739" s="78"/>
      <c r="O739" s="78"/>
      <c r="P739" s="78"/>
      <c r="Q739" s="78"/>
      <c r="R739" s="78"/>
      <c r="S739" s="78"/>
      <c r="T739" s="78"/>
      <c r="U739" s="78"/>
      <c r="V739" s="78"/>
      <c r="W739" s="78"/>
      <c r="X739" s="78"/>
      <c r="Y739" s="78"/>
      <c r="Z739" s="78"/>
    </row>
    <row r="740" spans="2:26" ht="15.75" customHeight="1" x14ac:dyDescent="0.25">
      <c r="B740" s="34"/>
      <c r="C740" s="34"/>
      <c r="D740" s="34"/>
      <c r="E740" s="78"/>
      <c r="F740" s="78"/>
      <c r="G740" s="78"/>
      <c r="H740" s="78"/>
      <c r="I740" s="78"/>
      <c r="J740" s="78"/>
      <c r="K740" s="78"/>
      <c r="L740" s="78"/>
      <c r="M740" s="78"/>
      <c r="N740" s="78"/>
      <c r="O740" s="78"/>
      <c r="P740" s="78"/>
      <c r="Q740" s="78"/>
      <c r="R740" s="78"/>
      <c r="S740" s="78"/>
      <c r="T740" s="78"/>
      <c r="U740" s="78"/>
      <c r="V740" s="78"/>
      <c r="W740" s="78"/>
      <c r="X740" s="78"/>
      <c r="Y740" s="78"/>
      <c r="Z740" s="78"/>
    </row>
    <row r="741" spans="2:26" ht="15.75" customHeight="1" x14ac:dyDescent="0.25">
      <c r="B741" s="34"/>
      <c r="C741" s="34"/>
      <c r="D741" s="34"/>
      <c r="E741" s="78"/>
      <c r="F741" s="78"/>
      <c r="G741" s="78"/>
      <c r="H741" s="78"/>
      <c r="I741" s="78"/>
      <c r="J741" s="78"/>
      <c r="K741" s="78"/>
      <c r="L741" s="78"/>
      <c r="M741" s="78"/>
      <c r="N741" s="78"/>
      <c r="O741" s="78"/>
      <c r="P741" s="78"/>
      <c r="Q741" s="78"/>
      <c r="R741" s="78"/>
      <c r="S741" s="78"/>
      <c r="T741" s="78"/>
      <c r="U741" s="78"/>
      <c r="V741" s="78"/>
      <c r="W741" s="78"/>
      <c r="X741" s="78"/>
      <c r="Y741" s="78"/>
      <c r="Z741" s="78"/>
    </row>
    <row r="742" spans="2:26" ht="15.75" customHeight="1" x14ac:dyDescent="0.25">
      <c r="B742" s="34"/>
      <c r="C742" s="34"/>
      <c r="D742" s="34"/>
      <c r="E742" s="78"/>
      <c r="F742" s="78"/>
      <c r="G742" s="78"/>
      <c r="H742" s="78"/>
      <c r="I742" s="78"/>
      <c r="J742" s="78"/>
      <c r="K742" s="78"/>
      <c r="L742" s="78"/>
      <c r="M742" s="78"/>
      <c r="N742" s="78"/>
      <c r="O742" s="78"/>
      <c r="P742" s="78"/>
      <c r="Q742" s="78"/>
      <c r="R742" s="78"/>
      <c r="S742" s="78"/>
      <c r="T742" s="78"/>
      <c r="U742" s="78"/>
      <c r="V742" s="78"/>
      <c r="W742" s="78"/>
      <c r="X742" s="78"/>
      <c r="Y742" s="78"/>
      <c r="Z742" s="78"/>
    </row>
    <row r="743" spans="2:26" ht="15.75" customHeight="1" x14ac:dyDescent="0.25">
      <c r="B743" s="34"/>
      <c r="C743" s="34"/>
      <c r="D743" s="34"/>
      <c r="E743" s="78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78"/>
      <c r="Q743" s="78"/>
      <c r="R743" s="78"/>
      <c r="S743" s="78"/>
      <c r="T743" s="78"/>
      <c r="U743" s="78"/>
      <c r="V743" s="78"/>
      <c r="W743" s="78"/>
      <c r="X743" s="78"/>
      <c r="Y743" s="78"/>
      <c r="Z743" s="78"/>
    </row>
    <row r="744" spans="2:26" ht="15.75" customHeight="1" x14ac:dyDescent="0.25">
      <c r="B744" s="34"/>
      <c r="C744" s="34"/>
      <c r="D744" s="34"/>
      <c r="E744" s="78"/>
      <c r="F744" s="78"/>
      <c r="G744" s="78"/>
      <c r="H744" s="78"/>
      <c r="I744" s="78"/>
      <c r="J744" s="78"/>
      <c r="K744" s="78"/>
      <c r="L744" s="78"/>
      <c r="M744" s="78"/>
      <c r="N744" s="78"/>
      <c r="O744" s="78"/>
      <c r="P744" s="78"/>
      <c r="Q744" s="78"/>
      <c r="R744" s="78"/>
      <c r="S744" s="78"/>
      <c r="T744" s="78"/>
      <c r="U744" s="78"/>
      <c r="V744" s="78"/>
      <c r="W744" s="78"/>
      <c r="X744" s="78"/>
      <c r="Y744" s="78"/>
      <c r="Z744" s="78"/>
    </row>
    <row r="745" spans="2:26" ht="15.75" customHeight="1" x14ac:dyDescent="0.25">
      <c r="B745" s="34"/>
      <c r="C745" s="34"/>
      <c r="D745" s="34"/>
      <c r="E745" s="78"/>
      <c r="F745" s="78"/>
      <c r="G745" s="78"/>
      <c r="H745" s="78"/>
      <c r="I745" s="78"/>
      <c r="J745" s="78"/>
      <c r="K745" s="78"/>
      <c r="L745" s="78"/>
      <c r="M745" s="78"/>
      <c r="N745" s="78"/>
      <c r="O745" s="78"/>
      <c r="P745" s="78"/>
      <c r="Q745" s="78"/>
      <c r="R745" s="78"/>
      <c r="S745" s="78"/>
      <c r="T745" s="78"/>
      <c r="U745" s="78"/>
      <c r="V745" s="78"/>
      <c r="W745" s="78"/>
      <c r="X745" s="78"/>
      <c r="Y745" s="78"/>
      <c r="Z745" s="78"/>
    </row>
    <row r="746" spans="2:26" ht="15.75" customHeight="1" x14ac:dyDescent="0.25">
      <c r="B746" s="34"/>
      <c r="C746" s="34"/>
      <c r="D746" s="34"/>
      <c r="E746" s="78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78"/>
      <c r="Q746" s="78"/>
      <c r="R746" s="78"/>
      <c r="S746" s="78"/>
      <c r="T746" s="78"/>
      <c r="U746" s="78"/>
      <c r="V746" s="78"/>
      <c r="W746" s="78"/>
      <c r="X746" s="78"/>
      <c r="Y746" s="78"/>
      <c r="Z746" s="78"/>
    </row>
    <row r="747" spans="2:26" ht="15.75" customHeight="1" x14ac:dyDescent="0.25">
      <c r="B747" s="34"/>
      <c r="C747" s="34"/>
      <c r="D747" s="34"/>
      <c r="E747" s="78"/>
      <c r="F747" s="78"/>
      <c r="G747" s="78"/>
      <c r="H747" s="78"/>
      <c r="I747" s="78"/>
      <c r="J747" s="78"/>
      <c r="K747" s="78"/>
      <c r="L747" s="78"/>
      <c r="M747" s="78"/>
      <c r="N747" s="78"/>
      <c r="O747" s="78"/>
      <c r="P747" s="78"/>
      <c r="Q747" s="78"/>
      <c r="R747" s="78"/>
      <c r="S747" s="78"/>
      <c r="T747" s="78"/>
      <c r="U747" s="78"/>
      <c r="V747" s="78"/>
      <c r="W747" s="78"/>
      <c r="X747" s="78"/>
      <c r="Y747" s="78"/>
      <c r="Z747" s="78"/>
    </row>
    <row r="748" spans="2:26" ht="15.75" customHeight="1" x14ac:dyDescent="0.25">
      <c r="B748" s="34"/>
      <c r="C748" s="34"/>
      <c r="D748" s="34"/>
      <c r="E748" s="78"/>
      <c r="F748" s="78"/>
      <c r="G748" s="78"/>
      <c r="H748" s="78"/>
      <c r="I748" s="78"/>
      <c r="J748" s="78"/>
      <c r="K748" s="78"/>
      <c r="L748" s="78"/>
      <c r="M748" s="78"/>
      <c r="N748" s="78"/>
      <c r="O748" s="78"/>
      <c r="P748" s="78"/>
      <c r="Q748" s="78"/>
      <c r="R748" s="78"/>
      <c r="S748" s="78"/>
      <c r="T748" s="78"/>
      <c r="U748" s="78"/>
      <c r="V748" s="78"/>
      <c r="W748" s="78"/>
      <c r="X748" s="78"/>
      <c r="Y748" s="78"/>
      <c r="Z748" s="78"/>
    </row>
    <row r="749" spans="2:26" ht="15.75" customHeight="1" x14ac:dyDescent="0.25">
      <c r="B749" s="34"/>
      <c r="C749" s="34"/>
      <c r="D749" s="34"/>
      <c r="E749" s="78"/>
      <c r="F749" s="78"/>
      <c r="G749" s="78"/>
      <c r="H749" s="78"/>
      <c r="I749" s="78"/>
      <c r="J749" s="78"/>
      <c r="K749" s="78"/>
      <c r="L749" s="78"/>
      <c r="M749" s="78"/>
      <c r="N749" s="78"/>
      <c r="O749" s="78"/>
      <c r="P749" s="78"/>
      <c r="Q749" s="78"/>
      <c r="R749" s="78"/>
      <c r="S749" s="78"/>
      <c r="T749" s="78"/>
      <c r="U749" s="78"/>
      <c r="V749" s="78"/>
      <c r="W749" s="78"/>
      <c r="X749" s="78"/>
      <c r="Y749" s="78"/>
      <c r="Z749" s="78"/>
    </row>
    <row r="750" spans="2:26" ht="15.75" customHeight="1" x14ac:dyDescent="0.25">
      <c r="B750" s="34"/>
      <c r="C750" s="34"/>
      <c r="D750" s="34"/>
      <c r="E750" s="78"/>
      <c r="F750" s="78"/>
      <c r="G750" s="78"/>
      <c r="H750" s="78"/>
      <c r="I750" s="78"/>
      <c r="J750" s="78"/>
      <c r="K750" s="78"/>
      <c r="L750" s="78"/>
      <c r="M750" s="78"/>
      <c r="N750" s="78"/>
      <c r="O750" s="78"/>
      <c r="P750" s="78"/>
      <c r="Q750" s="78"/>
      <c r="R750" s="78"/>
      <c r="S750" s="78"/>
      <c r="T750" s="78"/>
      <c r="U750" s="78"/>
      <c r="V750" s="78"/>
      <c r="W750" s="78"/>
      <c r="X750" s="78"/>
      <c r="Y750" s="78"/>
      <c r="Z750" s="78"/>
    </row>
    <row r="751" spans="2:26" ht="15.75" customHeight="1" x14ac:dyDescent="0.25">
      <c r="B751" s="34"/>
      <c r="C751" s="34"/>
      <c r="D751" s="34"/>
      <c r="E751" s="78"/>
      <c r="F751" s="78"/>
      <c r="G751" s="78"/>
      <c r="H751" s="78"/>
      <c r="I751" s="78"/>
      <c r="J751" s="78"/>
      <c r="K751" s="78"/>
      <c r="L751" s="78"/>
      <c r="M751" s="78"/>
      <c r="N751" s="78"/>
      <c r="O751" s="78"/>
      <c r="P751" s="78"/>
      <c r="Q751" s="78"/>
      <c r="R751" s="78"/>
      <c r="S751" s="78"/>
      <c r="T751" s="78"/>
      <c r="U751" s="78"/>
      <c r="V751" s="78"/>
      <c r="W751" s="78"/>
      <c r="X751" s="78"/>
      <c r="Y751" s="78"/>
      <c r="Z751" s="78"/>
    </row>
    <row r="752" spans="2:26" ht="15.75" customHeight="1" x14ac:dyDescent="0.25">
      <c r="B752" s="34"/>
      <c r="C752" s="34"/>
      <c r="D752" s="34"/>
      <c r="E752" s="78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  <c r="Z752" s="78"/>
    </row>
    <row r="753" spans="2:26" ht="15.75" customHeight="1" x14ac:dyDescent="0.25">
      <c r="B753" s="34"/>
      <c r="C753" s="34"/>
      <c r="D753" s="34"/>
      <c r="E753" s="78"/>
      <c r="F753" s="78"/>
      <c r="G753" s="78"/>
      <c r="H753" s="78"/>
      <c r="I753" s="78"/>
      <c r="J753" s="78"/>
      <c r="K753" s="78"/>
      <c r="L753" s="78"/>
      <c r="M753" s="78"/>
      <c r="N753" s="78"/>
      <c r="O753" s="78"/>
      <c r="P753" s="78"/>
      <c r="Q753" s="78"/>
      <c r="R753" s="78"/>
      <c r="S753" s="78"/>
      <c r="T753" s="78"/>
      <c r="U753" s="78"/>
      <c r="V753" s="78"/>
      <c r="W753" s="78"/>
      <c r="X753" s="78"/>
      <c r="Y753" s="78"/>
      <c r="Z753" s="78"/>
    </row>
    <row r="754" spans="2:26" ht="15.75" customHeight="1" x14ac:dyDescent="0.25">
      <c r="B754" s="34"/>
      <c r="C754" s="34"/>
      <c r="D754" s="34"/>
      <c r="E754" s="78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78"/>
      <c r="Q754" s="78"/>
      <c r="R754" s="78"/>
      <c r="S754" s="78"/>
      <c r="T754" s="78"/>
      <c r="U754" s="78"/>
      <c r="V754" s="78"/>
      <c r="W754" s="78"/>
      <c r="X754" s="78"/>
      <c r="Y754" s="78"/>
      <c r="Z754" s="78"/>
    </row>
    <row r="755" spans="2:26" ht="15.75" customHeight="1" x14ac:dyDescent="0.25">
      <c r="B755" s="34"/>
      <c r="C755" s="34"/>
      <c r="D755" s="34"/>
      <c r="E755" s="78"/>
      <c r="F755" s="78"/>
      <c r="G755" s="78"/>
      <c r="H755" s="78"/>
      <c r="I755" s="78"/>
      <c r="J755" s="78"/>
      <c r="K755" s="78"/>
      <c r="L755" s="78"/>
      <c r="M755" s="78"/>
      <c r="N755" s="78"/>
      <c r="O755" s="78"/>
      <c r="P755" s="78"/>
      <c r="Q755" s="78"/>
      <c r="R755" s="78"/>
      <c r="S755" s="78"/>
      <c r="T755" s="78"/>
      <c r="U755" s="78"/>
      <c r="V755" s="78"/>
      <c r="W755" s="78"/>
      <c r="X755" s="78"/>
      <c r="Y755" s="78"/>
      <c r="Z755" s="78"/>
    </row>
    <row r="756" spans="2:26" ht="15.75" customHeight="1" x14ac:dyDescent="0.25">
      <c r="B756" s="34"/>
      <c r="C756" s="34"/>
      <c r="D756" s="34"/>
      <c r="E756" s="78"/>
      <c r="F756" s="78"/>
      <c r="G756" s="78"/>
      <c r="H756" s="78"/>
      <c r="I756" s="78"/>
      <c r="J756" s="78"/>
      <c r="K756" s="78"/>
      <c r="L756" s="78"/>
      <c r="M756" s="78"/>
      <c r="N756" s="78"/>
      <c r="O756" s="78"/>
      <c r="P756" s="78"/>
      <c r="Q756" s="78"/>
      <c r="R756" s="78"/>
      <c r="S756" s="78"/>
      <c r="T756" s="78"/>
      <c r="U756" s="78"/>
      <c r="V756" s="78"/>
      <c r="W756" s="78"/>
      <c r="X756" s="78"/>
      <c r="Y756" s="78"/>
      <c r="Z756" s="78"/>
    </row>
    <row r="757" spans="2:26" ht="15.75" customHeight="1" x14ac:dyDescent="0.25">
      <c r="B757" s="34"/>
      <c r="C757" s="34"/>
      <c r="D757" s="34"/>
      <c r="E757" s="78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78"/>
      <c r="Q757" s="78"/>
      <c r="R757" s="78"/>
      <c r="S757" s="78"/>
      <c r="T757" s="78"/>
      <c r="U757" s="78"/>
      <c r="V757" s="78"/>
      <c r="W757" s="78"/>
      <c r="X757" s="78"/>
      <c r="Y757" s="78"/>
      <c r="Z757" s="78"/>
    </row>
    <row r="758" spans="2:26" ht="15.75" customHeight="1" x14ac:dyDescent="0.25">
      <c r="B758" s="34"/>
      <c r="C758" s="34"/>
      <c r="D758" s="34"/>
      <c r="E758" s="78"/>
      <c r="F758" s="78"/>
      <c r="G758" s="78"/>
      <c r="H758" s="78"/>
      <c r="I758" s="78"/>
      <c r="J758" s="78"/>
      <c r="K758" s="78"/>
      <c r="L758" s="78"/>
      <c r="M758" s="78"/>
      <c r="N758" s="78"/>
      <c r="O758" s="78"/>
      <c r="P758" s="78"/>
      <c r="Q758" s="78"/>
      <c r="R758" s="78"/>
      <c r="S758" s="78"/>
      <c r="T758" s="78"/>
      <c r="U758" s="78"/>
      <c r="V758" s="78"/>
      <c r="W758" s="78"/>
      <c r="X758" s="78"/>
      <c r="Y758" s="78"/>
      <c r="Z758" s="78"/>
    </row>
    <row r="759" spans="2:26" ht="15.75" customHeight="1" x14ac:dyDescent="0.25">
      <c r="B759" s="34"/>
      <c r="C759" s="34"/>
      <c r="D759" s="34"/>
      <c r="E759" s="78"/>
      <c r="F759" s="78"/>
      <c r="G759" s="78"/>
      <c r="H759" s="78"/>
      <c r="I759" s="78"/>
      <c r="J759" s="78"/>
      <c r="K759" s="78"/>
      <c r="L759" s="78"/>
      <c r="M759" s="78"/>
      <c r="N759" s="78"/>
      <c r="O759" s="78"/>
      <c r="P759" s="78"/>
      <c r="Q759" s="78"/>
      <c r="R759" s="78"/>
      <c r="S759" s="78"/>
      <c r="T759" s="78"/>
      <c r="U759" s="78"/>
      <c r="V759" s="78"/>
      <c r="W759" s="78"/>
      <c r="X759" s="78"/>
      <c r="Y759" s="78"/>
      <c r="Z759" s="78"/>
    </row>
    <row r="760" spans="2:26" ht="15.75" customHeight="1" x14ac:dyDescent="0.25">
      <c r="B760" s="34"/>
      <c r="C760" s="34"/>
      <c r="D760" s="34"/>
      <c r="E760" s="78"/>
      <c r="F760" s="78"/>
      <c r="G760" s="78"/>
      <c r="H760" s="78"/>
      <c r="I760" s="78"/>
      <c r="J760" s="78"/>
      <c r="K760" s="78"/>
      <c r="L760" s="78"/>
      <c r="M760" s="78"/>
      <c r="N760" s="78"/>
      <c r="O760" s="78"/>
      <c r="P760" s="78"/>
      <c r="Q760" s="78"/>
      <c r="R760" s="78"/>
      <c r="S760" s="78"/>
      <c r="T760" s="78"/>
      <c r="U760" s="78"/>
      <c r="V760" s="78"/>
      <c r="W760" s="78"/>
      <c r="X760" s="78"/>
      <c r="Y760" s="78"/>
      <c r="Z760" s="78"/>
    </row>
    <row r="761" spans="2:26" ht="15.75" customHeight="1" x14ac:dyDescent="0.25">
      <c r="B761" s="34"/>
      <c r="C761" s="34"/>
      <c r="D761" s="34"/>
      <c r="E761" s="78"/>
      <c r="F761" s="78"/>
      <c r="G761" s="78"/>
      <c r="H761" s="78"/>
      <c r="I761" s="78"/>
      <c r="J761" s="78"/>
      <c r="K761" s="78"/>
      <c r="L761" s="78"/>
      <c r="M761" s="78"/>
      <c r="N761" s="78"/>
      <c r="O761" s="78"/>
      <c r="P761" s="78"/>
      <c r="Q761" s="78"/>
      <c r="R761" s="78"/>
      <c r="S761" s="78"/>
      <c r="T761" s="78"/>
      <c r="U761" s="78"/>
      <c r="V761" s="78"/>
      <c r="W761" s="78"/>
      <c r="X761" s="78"/>
      <c r="Y761" s="78"/>
      <c r="Z761" s="78"/>
    </row>
    <row r="762" spans="2:26" ht="15.75" customHeight="1" x14ac:dyDescent="0.25">
      <c r="B762" s="34"/>
      <c r="C762" s="34"/>
      <c r="D762" s="34"/>
      <c r="E762" s="78"/>
      <c r="F762" s="78"/>
      <c r="G762" s="78"/>
      <c r="H762" s="78"/>
      <c r="I762" s="78"/>
      <c r="J762" s="78"/>
      <c r="K762" s="78"/>
      <c r="L762" s="78"/>
      <c r="M762" s="78"/>
      <c r="N762" s="78"/>
      <c r="O762" s="78"/>
      <c r="P762" s="78"/>
      <c r="Q762" s="78"/>
      <c r="R762" s="78"/>
      <c r="S762" s="78"/>
      <c r="T762" s="78"/>
      <c r="U762" s="78"/>
      <c r="V762" s="78"/>
      <c r="W762" s="78"/>
      <c r="X762" s="78"/>
      <c r="Y762" s="78"/>
      <c r="Z762" s="78"/>
    </row>
    <row r="763" spans="2:26" ht="15.75" customHeight="1" x14ac:dyDescent="0.25">
      <c r="B763" s="34"/>
      <c r="C763" s="34"/>
      <c r="D763" s="34"/>
      <c r="E763" s="78"/>
      <c r="F763" s="78"/>
      <c r="G763" s="78"/>
      <c r="H763" s="78"/>
      <c r="I763" s="78"/>
      <c r="J763" s="78"/>
      <c r="K763" s="78"/>
      <c r="L763" s="78"/>
      <c r="M763" s="78"/>
      <c r="N763" s="78"/>
      <c r="O763" s="78"/>
      <c r="P763" s="78"/>
      <c r="Q763" s="78"/>
      <c r="R763" s="78"/>
      <c r="S763" s="78"/>
      <c r="T763" s="78"/>
      <c r="U763" s="78"/>
      <c r="V763" s="78"/>
      <c r="W763" s="78"/>
      <c r="X763" s="78"/>
      <c r="Y763" s="78"/>
      <c r="Z763" s="78"/>
    </row>
    <row r="764" spans="2:26" ht="15.75" customHeight="1" x14ac:dyDescent="0.25">
      <c r="B764" s="34"/>
      <c r="C764" s="34"/>
      <c r="D764" s="34"/>
      <c r="E764" s="78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78"/>
      <c r="Q764" s="78"/>
      <c r="R764" s="78"/>
      <c r="S764" s="78"/>
      <c r="T764" s="78"/>
      <c r="U764" s="78"/>
      <c r="V764" s="78"/>
      <c r="W764" s="78"/>
      <c r="X764" s="78"/>
      <c r="Y764" s="78"/>
      <c r="Z764" s="78"/>
    </row>
    <row r="765" spans="2:26" ht="15.75" customHeight="1" x14ac:dyDescent="0.25">
      <c r="B765" s="34"/>
      <c r="C765" s="34"/>
      <c r="D765" s="34"/>
      <c r="E765" s="78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78"/>
      <c r="Q765" s="78"/>
      <c r="R765" s="78"/>
      <c r="S765" s="78"/>
      <c r="T765" s="78"/>
      <c r="U765" s="78"/>
      <c r="V765" s="78"/>
      <c r="W765" s="78"/>
      <c r="X765" s="78"/>
      <c r="Y765" s="78"/>
      <c r="Z765" s="78"/>
    </row>
    <row r="766" spans="2:26" ht="15.75" customHeight="1" x14ac:dyDescent="0.25">
      <c r="B766" s="34"/>
      <c r="C766" s="34"/>
      <c r="D766" s="34"/>
      <c r="E766" s="78"/>
      <c r="F766" s="78"/>
      <c r="G766" s="78"/>
      <c r="H766" s="78"/>
      <c r="I766" s="78"/>
      <c r="J766" s="78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  <c r="Z766" s="78"/>
    </row>
    <row r="767" spans="2:26" ht="15.75" customHeight="1" x14ac:dyDescent="0.25">
      <c r="B767" s="34"/>
      <c r="C767" s="34"/>
      <c r="D767" s="34"/>
      <c r="E767" s="78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  <c r="Z767" s="78"/>
    </row>
    <row r="768" spans="2:26" ht="15.75" customHeight="1" x14ac:dyDescent="0.25">
      <c r="B768" s="34"/>
      <c r="C768" s="34"/>
      <c r="D768" s="34"/>
      <c r="E768" s="78"/>
      <c r="F768" s="78"/>
      <c r="G768" s="78"/>
      <c r="H768" s="78"/>
      <c r="I768" s="78"/>
      <c r="J768" s="78"/>
      <c r="K768" s="78"/>
      <c r="L768" s="78"/>
      <c r="M768" s="78"/>
      <c r="N768" s="78"/>
      <c r="O768" s="78"/>
      <c r="P768" s="78"/>
      <c r="Q768" s="78"/>
      <c r="R768" s="78"/>
      <c r="S768" s="78"/>
      <c r="T768" s="78"/>
      <c r="U768" s="78"/>
      <c r="V768" s="78"/>
      <c r="W768" s="78"/>
      <c r="X768" s="78"/>
      <c r="Y768" s="78"/>
      <c r="Z768" s="78"/>
    </row>
    <row r="769" spans="2:26" ht="15.75" customHeight="1" x14ac:dyDescent="0.25">
      <c r="B769" s="34"/>
      <c r="C769" s="34"/>
      <c r="D769" s="34"/>
      <c r="E769" s="78"/>
      <c r="F769" s="78"/>
      <c r="G769" s="78"/>
      <c r="H769" s="78"/>
      <c r="I769" s="78"/>
      <c r="J769" s="78"/>
      <c r="K769" s="78"/>
      <c r="L769" s="78"/>
      <c r="M769" s="78"/>
      <c r="N769" s="78"/>
      <c r="O769" s="78"/>
      <c r="P769" s="78"/>
      <c r="Q769" s="78"/>
      <c r="R769" s="78"/>
      <c r="S769" s="78"/>
      <c r="T769" s="78"/>
      <c r="U769" s="78"/>
      <c r="V769" s="78"/>
      <c r="W769" s="78"/>
      <c r="X769" s="78"/>
      <c r="Y769" s="78"/>
      <c r="Z769" s="78"/>
    </row>
    <row r="770" spans="2:26" ht="15.75" customHeight="1" x14ac:dyDescent="0.25">
      <c r="B770" s="34"/>
      <c r="C770" s="34"/>
      <c r="D770" s="34"/>
      <c r="E770" s="78"/>
      <c r="F770" s="78"/>
      <c r="G770" s="78"/>
      <c r="H770" s="78"/>
      <c r="I770" s="78"/>
      <c r="J770" s="78"/>
      <c r="K770" s="78"/>
      <c r="L770" s="78"/>
      <c r="M770" s="78"/>
      <c r="N770" s="78"/>
      <c r="O770" s="78"/>
      <c r="P770" s="78"/>
      <c r="Q770" s="78"/>
      <c r="R770" s="78"/>
      <c r="S770" s="78"/>
      <c r="T770" s="78"/>
      <c r="U770" s="78"/>
      <c r="V770" s="78"/>
      <c r="W770" s="78"/>
      <c r="X770" s="78"/>
      <c r="Y770" s="78"/>
      <c r="Z770" s="78"/>
    </row>
    <row r="771" spans="2:26" ht="15.75" customHeight="1" x14ac:dyDescent="0.25">
      <c r="B771" s="34"/>
      <c r="C771" s="34"/>
      <c r="D771" s="34"/>
      <c r="E771" s="78"/>
      <c r="F771" s="78"/>
      <c r="G771" s="78"/>
      <c r="H771" s="78"/>
      <c r="I771" s="78"/>
      <c r="J771" s="78"/>
      <c r="K771" s="78"/>
      <c r="L771" s="78"/>
      <c r="M771" s="78"/>
      <c r="N771" s="78"/>
      <c r="O771" s="78"/>
      <c r="P771" s="78"/>
      <c r="Q771" s="78"/>
      <c r="R771" s="78"/>
      <c r="S771" s="78"/>
      <c r="T771" s="78"/>
      <c r="U771" s="78"/>
      <c r="V771" s="78"/>
      <c r="W771" s="78"/>
      <c r="X771" s="78"/>
      <c r="Y771" s="78"/>
      <c r="Z771" s="78"/>
    </row>
    <row r="772" spans="2:26" ht="15.75" customHeight="1" x14ac:dyDescent="0.25">
      <c r="B772" s="34"/>
      <c r="C772" s="34"/>
      <c r="D772" s="34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8"/>
      <c r="P772" s="78"/>
      <c r="Q772" s="78"/>
      <c r="R772" s="78"/>
      <c r="S772" s="78"/>
      <c r="T772" s="78"/>
      <c r="U772" s="78"/>
      <c r="V772" s="78"/>
      <c r="W772" s="78"/>
      <c r="X772" s="78"/>
      <c r="Y772" s="78"/>
      <c r="Z772" s="78"/>
    </row>
    <row r="773" spans="2:26" ht="15.75" customHeight="1" x14ac:dyDescent="0.25">
      <c r="B773" s="34"/>
      <c r="C773" s="34"/>
      <c r="D773" s="34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  <c r="Z773" s="78"/>
    </row>
    <row r="774" spans="2:26" ht="15.75" customHeight="1" x14ac:dyDescent="0.25">
      <c r="B774" s="34"/>
      <c r="C774" s="34"/>
      <c r="D774" s="34"/>
      <c r="E774" s="78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  <c r="Z774" s="78"/>
    </row>
    <row r="775" spans="2:26" ht="15.75" customHeight="1" x14ac:dyDescent="0.25">
      <c r="B775" s="34"/>
      <c r="C775" s="34"/>
      <c r="D775" s="34"/>
      <c r="E775" s="78"/>
      <c r="F775" s="78"/>
      <c r="G775" s="78"/>
      <c r="H775" s="78"/>
      <c r="I775" s="78"/>
      <c r="J775" s="78"/>
      <c r="K775" s="78"/>
      <c r="L775" s="78"/>
      <c r="M775" s="78"/>
      <c r="N775" s="78"/>
      <c r="O775" s="78"/>
      <c r="P775" s="78"/>
      <c r="Q775" s="78"/>
      <c r="R775" s="78"/>
      <c r="S775" s="78"/>
      <c r="T775" s="78"/>
      <c r="U775" s="78"/>
      <c r="V775" s="78"/>
      <c r="W775" s="78"/>
      <c r="X775" s="78"/>
      <c r="Y775" s="78"/>
      <c r="Z775" s="78"/>
    </row>
    <row r="776" spans="2:26" ht="15.75" customHeight="1" x14ac:dyDescent="0.25">
      <c r="B776" s="34"/>
      <c r="C776" s="34"/>
      <c r="D776" s="34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78"/>
      <c r="Q776" s="78"/>
      <c r="R776" s="78"/>
      <c r="S776" s="78"/>
      <c r="T776" s="78"/>
      <c r="U776" s="78"/>
      <c r="V776" s="78"/>
      <c r="W776" s="78"/>
      <c r="X776" s="78"/>
      <c r="Y776" s="78"/>
      <c r="Z776" s="78"/>
    </row>
    <row r="777" spans="2:26" ht="15.75" customHeight="1" x14ac:dyDescent="0.25">
      <c r="B777" s="34"/>
      <c r="C777" s="34"/>
      <c r="D777" s="34"/>
      <c r="E777" s="78"/>
      <c r="F777" s="78"/>
      <c r="G777" s="78"/>
      <c r="H777" s="78"/>
      <c r="I777" s="78"/>
      <c r="J777" s="78"/>
      <c r="K777" s="78"/>
      <c r="L777" s="78"/>
      <c r="M777" s="78"/>
      <c r="N777" s="78"/>
      <c r="O777" s="78"/>
      <c r="P777" s="78"/>
      <c r="Q777" s="78"/>
      <c r="R777" s="78"/>
      <c r="S777" s="78"/>
      <c r="T777" s="78"/>
      <c r="U777" s="78"/>
      <c r="V777" s="78"/>
      <c r="W777" s="78"/>
      <c r="X777" s="78"/>
      <c r="Y777" s="78"/>
      <c r="Z777" s="78"/>
    </row>
    <row r="778" spans="2:26" ht="15.75" customHeight="1" x14ac:dyDescent="0.25">
      <c r="B778" s="34"/>
      <c r="C778" s="34"/>
      <c r="D778" s="34"/>
      <c r="E778" s="78"/>
      <c r="F778" s="78"/>
      <c r="G778" s="78"/>
      <c r="H778" s="78"/>
      <c r="I778" s="78"/>
      <c r="J778" s="78"/>
      <c r="K778" s="78"/>
      <c r="L778" s="78"/>
      <c r="M778" s="78"/>
      <c r="N778" s="78"/>
      <c r="O778" s="78"/>
      <c r="P778" s="78"/>
      <c r="Q778" s="78"/>
      <c r="R778" s="78"/>
      <c r="S778" s="78"/>
      <c r="T778" s="78"/>
      <c r="U778" s="78"/>
      <c r="V778" s="78"/>
      <c r="W778" s="78"/>
      <c r="X778" s="78"/>
      <c r="Y778" s="78"/>
      <c r="Z778" s="78"/>
    </row>
    <row r="779" spans="2:26" ht="15.75" customHeight="1" x14ac:dyDescent="0.25">
      <c r="B779" s="34"/>
      <c r="C779" s="34"/>
      <c r="D779" s="34"/>
      <c r="E779" s="78"/>
      <c r="F779" s="78"/>
      <c r="G779" s="78"/>
      <c r="H779" s="78"/>
      <c r="I779" s="78"/>
      <c r="J779" s="78"/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  <c r="Z779" s="78"/>
    </row>
    <row r="780" spans="2:26" ht="15.75" customHeight="1" x14ac:dyDescent="0.25">
      <c r="B780" s="34"/>
      <c r="C780" s="34"/>
      <c r="D780" s="34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8"/>
      <c r="P780" s="78"/>
      <c r="Q780" s="78"/>
      <c r="R780" s="78"/>
      <c r="S780" s="78"/>
      <c r="T780" s="78"/>
      <c r="U780" s="78"/>
      <c r="V780" s="78"/>
      <c r="W780" s="78"/>
      <c r="X780" s="78"/>
      <c r="Y780" s="78"/>
      <c r="Z780" s="78"/>
    </row>
    <row r="781" spans="2:26" ht="15.75" customHeight="1" x14ac:dyDescent="0.25">
      <c r="B781" s="34"/>
      <c r="C781" s="34"/>
      <c r="D781" s="34"/>
      <c r="E781" s="78"/>
      <c r="F781" s="78"/>
      <c r="G781" s="78"/>
      <c r="H781" s="78"/>
      <c r="I781" s="78"/>
      <c r="J781" s="78"/>
      <c r="K781" s="78"/>
      <c r="L781" s="78"/>
      <c r="M781" s="78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  <c r="Z781" s="78"/>
    </row>
    <row r="782" spans="2:26" ht="15.75" customHeight="1" x14ac:dyDescent="0.25">
      <c r="B782" s="34"/>
      <c r="C782" s="34"/>
      <c r="D782" s="34"/>
      <c r="E782" s="78"/>
      <c r="F782" s="78"/>
      <c r="G782" s="78"/>
      <c r="H782" s="78"/>
      <c r="I782" s="78"/>
      <c r="J782" s="78"/>
      <c r="K782" s="78"/>
      <c r="L782" s="78"/>
      <c r="M782" s="78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  <c r="Z782" s="78"/>
    </row>
    <row r="783" spans="2:26" ht="15.75" customHeight="1" x14ac:dyDescent="0.25">
      <c r="B783" s="34"/>
      <c r="C783" s="34"/>
      <c r="D783" s="34"/>
      <c r="E783" s="78"/>
      <c r="F783" s="78"/>
      <c r="G783" s="78"/>
      <c r="H783" s="78"/>
      <c r="I783" s="78"/>
      <c r="J783" s="78"/>
      <c r="K783" s="78"/>
      <c r="L783" s="78"/>
      <c r="M783" s="78"/>
      <c r="N783" s="78"/>
      <c r="O783" s="78"/>
      <c r="P783" s="78"/>
      <c r="Q783" s="78"/>
      <c r="R783" s="78"/>
      <c r="S783" s="78"/>
      <c r="T783" s="78"/>
      <c r="U783" s="78"/>
      <c r="V783" s="78"/>
      <c r="W783" s="78"/>
      <c r="X783" s="78"/>
      <c r="Y783" s="78"/>
      <c r="Z783" s="78"/>
    </row>
    <row r="784" spans="2:26" ht="15.75" customHeight="1" x14ac:dyDescent="0.25">
      <c r="B784" s="34"/>
      <c r="C784" s="34"/>
      <c r="D784" s="34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8"/>
      <c r="P784" s="78"/>
      <c r="Q784" s="78"/>
      <c r="R784" s="78"/>
      <c r="S784" s="78"/>
      <c r="T784" s="78"/>
      <c r="U784" s="78"/>
      <c r="V784" s="78"/>
      <c r="W784" s="78"/>
      <c r="X784" s="78"/>
      <c r="Y784" s="78"/>
      <c r="Z784" s="78"/>
    </row>
    <row r="785" spans="2:26" ht="15.75" customHeight="1" x14ac:dyDescent="0.25">
      <c r="B785" s="34"/>
      <c r="C785" s="34"/>
      <c r="D785" s="34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  <c r="Z785" s="78"/>
    </row>
    <row r="786" spans="2:26" ht="15.75" customHeight="1" x14ac:dyDescent="0.25">
      <c r="B786" s="34"/>
      <c r="C786" s="34"/>
      <c r="D786" s="34"/>
      <c r="E786" s="78"/>
      <c r="F786" s="78"/>
      <c r="G786" s="78"/>
      <c r="H786" s="78"/>
      <c r="I786" s="78"/>
      <c r="J786" s="78"/>
      <c r="K786" s="78"/>
      <c r="L786" s="78"/>
      <c r="M786" s="78"/>
      <c r="N786" s="78"/>
      <c r="O786" s="78"/>
      <c r="P786" s="78"/>
      <c r="Q786" s="78"/>
      <c r="R786" s="78"/>
      <c r="S786" s="78"/>
      <c r="T786" s="78"/>
      <c r="U786" s="78"/>
      <c r="V786" s="78"/>
      <c r="W786" s="78"/>
      <c r="X786" s="78"/>
      <c r="Y786" s="78"/>
      <c r="Z786" s="78"/>
    </row>
    <row r="787" spans="2:26" ht="15.75" customHeight="1" x14ac:dyDescent="0.25">
      <c r="B787" s="34"/>
      <c r="C787" s="34"/>
      <c r="D787" s="34"/>
      <c r="E787" s="78"/>
      <c r="F787" s="78"/>
      <c r="G787" s="78"/>
      <c r="H787" s="78"/>
      <c r="I787" s="78"/>
      <c r="J787" s="78"/>
      <c r="K787" s="78"/>
      <c r="L787" s="78"/>
      <c r="M787" s="78"/>
      <c r="N787" s="78"/>
      <c r="O787" s="78"/>
      <c r="P787" s="78"/>
      <c r="Q787" s="78"/>
      <c r="R787" s="78"/>
      <c r="S787" s="78"/>
      <c r="T787" s="78"/>
      <c r="U787" s="78"/>
      <c r="V787" s="78"/>
      <c r="W787" s="78"/>
      <c r="X787" s="78"/>
      <c r="Y787" s="78"/>
      <c r="Z787" s="78"/>
    </row>
    <row r="788" spans="2:26" ht="15.75" customHeight="1" x14ac:dyDescent="0.25">
      <c r="B788" s="34"/>
      <c r="C788" s="34"/>
      <c r="D788" s="34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8"/>
      <c r="P788" s="78"/>
      <c r="Q788" s="78"/>
      <c r="R788" s="78"/>
      <c r="S788" s="78"/>
      <c r="T788" s="78"/>
      <c r="U788" s="78"/>
      <c r="V788" s="78"/>
      <c r="W788" s="78"/>
      <c r="X788" s="78"/>
      <c r="Y788" s="78"/>
      <c r="Z788" s="78"/>
    </row>
    <row r="789" spans="2:26" ht="15.75" customHeight="1" x14ac:dyDescent="0.25">
      <c r="B789" s="34"/>
      <c r="C789" s="34"/>
      <c r="D789" s="34"/>
      <c r="E789" s="78"/>
      <c r="F789" s="78"/>
      <c r="G789" s="78"/>
      <c r="H789" s="78"/>
      <c r="I789" s="78"/>
      <c r="J789" s="78"/>
      <c r="K789" s="78"/>
      <c r="L789" s="78"/>
      <c r="M789" s="78"/>
      <c r="N789" s="78"/>
      <c r="O789" s="78"/>
      <c r="P789" s="78"/>
      <c r="Q789" s="78"/>
      <c r="R789" s="78"/>
      <c r="S789" s="78"/>
      <c r="T789" s="78"/>
      <c r="U789" s="78"/>
      <c r="V789" s="78"/>
      <c r="W789" s="78"/>
      <c r="X789" s="78"/>
      <c r="Y789" s="78"/>
      <c r="Z789" s="78"/>
    </row>
    <row r="790" spans="2:26" ht="15.75" customHeight="1" x14ac:dyDescent="0.25">
      <c r="B790" s="34"/>
      <c r="C790" s="34"/>
      <c r="D790" s="34"/>
      <c r="E790" s="78"/>
      <c r="F790" s="78"/>
      <c r="G790" s="78"/>
      <c r="H790" s="78"/>
      <c r="I790" s="78"/>
      <c r="J790" s="78"/>
      <c r="K790" s="78"/>
      <c r="L790" s="78"/>
      <c r="M790" s="78"/>
      <c r="N790" s="78"/>
      <c r="O790" s="78"/>
      <c r="P790" s="78"/>
      <c r="Q790" s="78"/>
      <c r="R790" s="78"/>
      <c r="S790" s="78"/>
      <c r="T790" s="78"/>
      <c r="U790" s="78"/>
      <c r="V790" s="78"/>
      <c r="W790" s="78"/>
      <c r="X790" s="78"/>
      <c r="Y790" s="78"/>
      <c r="Z790" s="78"/>
    </row>
    <row r="791" spans="2:26" ht="15.75" customHeight="1" x14ac:dyDescent="0.25">
      <c r="B791" s="34"/>
      <c r="C791" s="34"/>
      <c r="D791" s="34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8"/>
      <c r="T791" s="78"/>
      <c r="U791" s="78"/>
      <c r="V791" s="78"/>
      <c r="W791" s="78"/>
      <c r="X791" s="78"/>
      <c r="Y791" s="78"/>
      <c r="Z791" s="78"/>
    </row>
    <row r="792" spans="2:26" ht="15.75" customHeight="1" x14ac:dyDescent="0.25">
      <c r="B792" s="34"/>
      <c r="C792" s="34"/>
      <c r="D792" s="34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8"/>
      <c r="P792" s="78"/>
      <c r="Q792" s="78"/>
      <c r="R792" s="78"/>
      <c r="S792" s="78"/>
      <c r="T792" s="78"/>
      <c r="U792" s="78"/>
      <c r="V792" s="78"/>
      <c r="W792" s="78"/>
      <c r="X792" s="78"/>
      <c r="Y792" s="78"/>
      <c r="Z792" s="78"/>
    </row>
    <row r="793" spans="2:26" ht="15.75" customHeight="1" x14ac:dyDescent="0.25">
      <c r="B793" s="34"/>
      <c r="C793" s="34"/>
      <c r="D793" s="34"/>
      <c r="E793" s="78"/>
      <c r="F793" s="78"/>
      <c r="G793" s="78"/>
      <c r="H793" s="78"/>
      <c r="I793" s="78"/>
      <c r="J793" s="78"/>
      <c r="K793" s="78"/>
      <c r="L793" s="78"/>
      <c r="M793" s="78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  <c r="Z793" s="78"/>
    </row>
    <row r="794" spans="2:26" ht="15.75" customHeight="1" x14ac:dyDescent="0.25">
      <c r="B794" s="34"/>
      <c r="C794" s="34"/>
      <c r="D794" s="34"/>
      <c r="E794" s="78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  <c r="Z794" s="78"/>
    </row>
    <row r="795" spans="2:26" ht="15.75" customHeight="1" x14ac:dyDescent="0.25">
      <c r="B795" s="34"/>
      <c r="C795" s="34"/>
      <c r="D795" s="34"/>
      <c r="E795" s="78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  <c r="Z795" s="78"/>
    </row>
    <row r="796" spans="2:26" ht="15.75" customHeight="1" x14ac:dyDescent="0.25">
      <c r="B796" s="34"/>
      <c r="C796" s="34"/>
      <c r="D796" s="34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  <c r="Z796" s="78"/>
    </row>
    <row r="797" spans="2:26" ht="15.75" customHeight="1" x14ac:dyDescent="0.25">
      <c r="B797" s="34"/>
      <c r="C797" s="34"/>
      <c r="D797" s="34"/>
      <c r="E797" s="78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  <c r="Z797" s="78"/>
    </row>
    <row r="798" spans="2:26" ht="15.75" customHeight="1" x14ac:dyDescent="0.25">
      <c r="B798" s="34"/>
      <c r="C798" s="34"/>
      <c r="D798" s="34"/>
      <c r="E798" s="78"/>
      <c r="F798" s="78"/>
      <c r="G798" s="78"/>
      <c r="H798" s="78"/>
      <c r="I798" s="78"/>
      <c r="J798" s="78"/>
      <c r="K798" s="78"/>
      <c r="L798" s="78"/>
      <c r="M798" s="78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  <c r="Z798" s="78"/>
    </row>
    <row r="799" spans="2:26" ht="15.75" customHeight="1" x14ac:dyDescent="0.25">
      <c r="B799" s="34"/>
      <c r="C799" s="34"/>
      <c r="D799" s="34"/>
      <c r="E799" s="78"/>
      <c r="F799" s="78"/>
      <c r="G799" s="78"/>
      <c r="H799" s="78"/>
      <c r="I799" s="78"/>
      <c r="J799" s="78"/>
      <c r="K799" s="78"/>
      <c r="L799" s="78"/>
      <c r="M799" s="78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  <c r="Z799" s="78"/>
    </row>
    <row r="800" spans="2:26" ht="15.75" customHeight="1" x14ac:dyDescent="0.25">
      <c r="B800" s="34"/>
      <c r="C800" s="34"/>
      <c r="D800" s="34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  <c r="Z800" s="78"/>
    </row>
    <row r="801" spans="2:26" ht="15.75" customHeight="1" x14ac:dyDescent="0.25">
      <c r="B801" s="34"/>
      <c r="C801" s="34"/>
      <c r="D801" s="34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  <c r="Z801" s="78"/>
    </row>
    <row r="802" spans="2:26" ht="15.75" customHeight="1" x14ac:dyDescent="0.25">
      <c r="B802" s="34"/>
      <c r="C802" s="34"/>
      <c r="D802" s="34"/>
      <c r="E802" s="78"/>
      <c r="F802" s="78"/>
      <c r="G802" s="78"/>
      <c r="H802" s="78"/>
      <c r="I802" s="78"/>
      <c r="J802" s="78"/>
      <c r="K802" s="78"/>
      <c r="L802" s="78"/>
      <c r="M802" s="78"/>
      <c r="N802" s="78"/>
      <c r="O802" s="78"/>
      <c r="P802" s="78"/>
      <c r="Q802" s="78"/>
      <c r="R802" s="78"/>
      <c r="S802" s="78"/>
      <c r="T802" s="78"/>
      <c r="U802" s="78"/>
      <c r="V802" s="78"/>
      <c r="W802" s="78"/>
      <c r="X802" s="78"/>
      <c r="Y802" s="78"/>
      <c r="Z802" s="78"/>
    </row>
    <row r="803" spans="2:26" ht="15.75" customHeight="1" x14ac:dyDescent="0.25">
      <c r="B803" s="34"/>
      <c r="C803" s="34"/>
      <c r="D803" s="34"/>
      <c r="E803" s="78"/>
      <c r="F803" s="78"/>
      <c r="G803" s="78"/>
      <c r="H803" s="78"/>
      <c r="I803" s="78"/>
      <c r="J803" s="78"/>
      <c r="K803" s="78"/>
      <c r="L803" s="78"/>
      <c r="M803" s="78"/>
      <c r="N803" s="78"/>
      <c r="O803" s="78"/>
      <c r="P803" s="78"/>
      <c r="Q803" s="78"/>
      <c r="R803" s="78"/>
      <c r="S803" s="78"/>
      <c r="T803" s="78"/>
      <c r="U803" s="78"/>
      <c r="V803" s="78"/>
      <c r="W803" s="78"/>
      <c r="X803" s="78"/>
      <c r="Y803" s="78"/>
      <c r="Z803" s="78"/>
    </row>
    <row r="804" spans="2:26" ht="15.75" customHeight="1" x14ac:dyDescent="0.25">
      <c r="B804" s="34"/>
      <c r="C804" s="34"/>
      <c r="D804" s="34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8"/>
      <c r="P804" s="78"/>
      <c r="Q804" s="78"/>
      <c r="R804" s="78"/>
      <c r="S804" s="78"/>
      <c r="T804" s="78"/>
      <c r="U804" s="78"/>
      <c r="V804" s="78"/>
      <c r="W804" s="78"/>
      <c r="X804" s="78"/>
      <c r="Y804" s="78"/>
      <c r="Z804" s="78"/>
    </row>
    <row r="805" spans="2:26" ht="15.75" customHeight="1" x14ac:dyDescent="0.25">
      <c r="B805" s="34"/>
      <c r="C805" s="34"/>
      <c r="D805" s="34"/>
      <c r="E805" s="78"/>
      <c r="F805" s="78"/>
      <c r="G805" s="78"/>
      <c r="H805" s="78"/>
      <c r="I805" s="78"/>
      <c r="J805" s="78"/>
      <c r="K805" s="78"/>
      <c r="L805" s="78"/>
      <c r="M805" s="78"/>
      <c r="N805" s="78"/>
      <c r="O805" s="78"/>
      <c r="P805" s="78"/>
      <c r="Q805" s="78"/>
      <c r="R805" s="78"/>
      <c r="S805" s="78"/>
      <c r="T805" s="78"/>
      <c r="U805" s="78"/>
      <c r="V805" s="78"/>
      <c r="W805" s="78"/>
      <c r="X805" s="78"/>
      <c r="Y805" s="78"/>
      <c r="Z805" s="78"/>
    </row>
    <row r="806" spans="2:26" ht="15.75" customHeight="1" x14ac:dyDescent="0.25">
      <c r="B806" s="34"/>
      <c r="C806" s="34"/>
      <c r="D806" s="34"/>
      <c r="E806" s="78"/>
      <c r="F806" s="78"/>
      <c r="G806" s="78"/>
      <c r="H806" s="78"/>
      <c r="I806" s="78"/>
      <c r="J806" s="78"/>
      <c r="K806" s="78"/>
      <c r="L806" s="78"/>
      <c r="M806" s="78"/>
      <c r="N806" s="78"/>
      <c r="O806" s="78"/>
      <c r="P806" s="78"/>
      <c r="Q806" s="78"/>
      <c r="R806" s="78"/>
      <c r="S806" s="78"/>
      <c r="T806" s="78"/>
      <c r="U806" s="78"/>
      <c r="V806" s="78"/>
      <c r="W806" s="78"/>
      <c r="X806" s="78"/>
      <c r="Y806" s="78"/>
      <c r="Z806" s="78"/>
    </row>
    <row r="807" spans="2:26" ht="15.75" customHeight="1" x14ac:dyDescent="0.25">
      <c r="B807" s="34"/>
      <c r="C807" s="34"/>
      <c r="D807" s="34"/>
      <c r="E807" s="78"/>
      <c r="F807" s="78"/>
      <c r="G807" s="78"/>
      <c r="H807" s="78"/>
      <c r="I807" s="78"/>
      <c r="J807" s="78"/>
      <c r="K807" s="78"/>
      <c r="L807" s="78"/>
      <c r="M807" s="78"/>
      <c r="N807" s="78"/>
      <c r="O807" s="78"/>
      <c r="P807" s="78"/>
      <c r="Q807" s="78"/>
      <c r="R807" s="78"/>
      <c r="S807" s="78"/>
      <c r="T807" s="78"/>
      <c r="U807" s="78"/>
      <c r="V807" s="78"/>
      <c r="W807" s="78"/>
      <c r="X807" s="78"/>
      <c r="Y807" s="78"/>
      <c r="Z807" s="78"/>
    </row>
    <row r="808" spans="2:26" ht="15.75" customHeight="1" x14ac:dyDescent="0.25">
      <c r="B808" s="34"/>
      <c r="C808" s="34"/>
      <c r="D808" s="34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8"/>
      <c r="P808" s="78"/>
      <c r="Q808" s="78"/>
      <c r="R808" s="78"/>
      <c r="S808" s="78"/>
      <c r="T808" s="78"/>
      <c r="U808" s="78"/>
      <c r="V808" s="78"/>
      <c r="W808" s="78"/>
      <c r="X808" s="78"/>
      <c r="Y808" s="78"/>
      <c r="Z808" s="78"/>
    </row>
    <row r="809" spans="2:26" ht="15.75" customHeight="1" x14ac:dyDescent="0.25">
      <c r="B809" s="34"/>
      <c r="C809" s="34"/>
      <c r="D809" s="34"/>
      <c r="E809" s="78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78"/>
      <c r="Q809" s="78"/>
      <c r="R809" s="78"/>
      <c r="S809" s="78"/>
      <c r="T809" s="78"/>
      <c r="U809" s="78"/>
      <c r="V809" s="78"/>
      <c r="W809" s="78"/>
      <c r="X809" s="78"/>
      <c r="Y809" s="78"/>
      <c r="Z809" s="78"/>
    </row>
    <row r="810" spans="2:26" ht="15.75" customHeight="1" x14ac:dyDescent="0.25">
      <c r="B810" s="34"/>
      <c r="C810" s="34"/>
      <c r="D810" s="34"/>
      <c r="E810" s="78"/>
      <c r="F810" s="78"/>
      <c r="G810" s="78"/>
      <c r="H810" s="78"/>
      <c r="I810" s="78"/>
      <c r="J810" s="78"/>
      <c r="K810" s="78"/>
      <c r="L810" s="78"/>
      <c r="M810" s="78"/>
      <c r="N810" s="78"/>
      <c r="O810" s="78"/>
      <c r="P810" s="78"/>
      <c r="Q810" s="78"/>
      <c r="R810" s="78"/>
      <c r="S810" s="78"/>
      <c r="T810" s="78"/>
      <c r="U810" s="78"/>
      <c r="V810" s="78"/>
      <c r="W810" s="78"/>
      <c r="X810" s="78"/>
      <c r="Y810" s="78"/>
      <c r="Z810" s="78"/>
    </row>
    <row r="811" spans="2:26" ht="15.75" customHeight="1" x14ac:dyDescent="0.25">
      <c r="B811" s="34"/>
      <c r="C811" s="34"/>
      <c r="D811" s="34"/>
      <c r="E811" s="78"/>
      <c r="F811" s="78"/>
      <c r="G811" s="78"/>
      <c r="H811" s="78"/>
      <c r="I811" s="78"/>
      <c r="J811" s="78"/>
      <c r="K811" s="78"/>
      <c r="L811" s="78"/>
      <c r="M811" s="78"/>
      <c r="N811" s="78"/>
      <c r="O811" s="78"/>
      <c r="P811" s="78"/>
      <c r="Q811" s="78"/>
      <c r="R811" s="78"/>
      <c r="S811" s="78"/>
      <c r="T811" s="78"/>
      <c r="U811" s="78"/>
      <c r="V811" s="78"/>
      <c r="W811" s="78"/>
      <c r="X811" s="78"/>
      <c r="Y811" s="78"/>
      <c r="Z811" s="78"/>
    </row>
    <row r="812" spans="2:26" ht="15.75" customHeight="1" x14ac:dyDescent="0.25">
      <c r="B812" s="34"/>
      <c r="C812" s="34"/>
      <c r="D812" s="34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78"/>
      <c r="Q812" s="78"/>
      <c r="R812" s="78"/>
      <c r="S812" s="78"/>
      <c r="T812" s="78"/>
      <c r="U812" s="78"/>
      <c r="V812" s="78"/>
      <c r="W812" s="78"/>
      <c r="X812" s="78"/>
      <c r="Y812" s="78"/>
      <c r="Z812" s="78"/>
    </row>
    <row r="813" spans="2:26" ht="15.75" customHeight="1" x14ac:dyDescent="0.25">
      <c r="B813" s="34"/>
      <c r="C813" s="34"/>
      <c r="D813" s="34"/>
      <c r="E813" s="78"/>
      <c r="F813" s="78"/>
      <c r="G813" s="78"/>
      <c r="H813" s="78"/>
      <c r="I813" s="78"/>
      <c r="J813" s="78"/>
      <c r="K813" s="78"/>
      <c r="L813" s="78"/>
      <c r="M813" s="78"/>
      <c r="N813" s="78"/>
      <c r="O813" s="78"/>
      <c r="P813" s="78"/>
      <c r="Q813" s="78"/>
      <c r="R813" s="78"/>
      <c r="S813" s="78"/>
      <c r="T813" s="78"/>
      <c r="U813" s="78"/>
      <c r="V813" s="78"/>
      <c r="W813" s="78"/>
      <c r="X813" s="78"/>
      <c r="Y813" s="78"/>
      <c r="Z813" s="78"/>
    </row>
    <row r="814" spans="2:26" ht="15.75" customHeight="1" x14ac:dyDescent="0.25">
      <c r="B814" s="34"/>
      <c r="C814" s="34"/>
      <c r="D814" s="34"/>
      <c r="E814" s="78"/>
      <c r="F814" s="78"/>
      <c r="G814" s="78"/>
      <c r="H814" s="78"/>
      <c r="I814" s="78"/>
      <c r="J814" s="78"/>
      <c r="K814" s="78"/>
      <c r="L814" s="78"/>
      <c r="M814" s="78"/>
      <c r="N814" s="78"/>
      <c r="O814" s="78"/>
      <c r="P814" s="78"/>
      <c r="Q814" s="78"/>
      <c r="R814" s="78"/>
      <c r="S814" s="78"/>
      <c r="T814" s="78"/>
      <c r="U814" s="78"/>
      <c r="V814" s="78"/>
      <c r="W814" s="78"/>
      <c r="X814" s="78"/>
      <c r="Y814" s="78"/>
      <c r="Z814" s="78"/>
    </row>
    <row r="815" spans="2:26" ht="15.75" customHeight="1" x14ac:dyDescent="0.25">
      <c r="B815" s="34"/>
      <c r="C815" s="34"/>
      <c r="D815" s="34"/>
      <c r="E815" s="78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78"/>
      <c r="Q815" s="78"/>
      <c r="R815" s="78"/>
      <c r="S815" s="78"/>
      <c r="T815" s="78"/>
      <c r="U815" s="78"/>
      <c r="V815" s="78"/>
      <c r="W815" s="78"/>
      <c r="X815" s="78"/>
      <c r="Y815" s="78"/>
      <c r="Z815" s="78"/>
    </row>
    <row r="816" spans="2:26" ht="15.75" customHeight="1" x14ac:dyDescent="0.25">
      <c r="B816" s="34"/>
      <c r="C816" s="34"/>
      <c r="D816" s="34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8"/>
      <c r="P816" s="78"/>
      <c r="Q816" s="78"/>
      <c r="R816" s="78"/>
      <c r="S816" s="78"/>
      <c r="T816" s="78"/>
      <c r="U816" s="78"/>
      <c r="V816" s="78"/>
      <c r="W816" s="78"/>
      <c r="X816" s="78"/>
      <c r="Y816" s="78"/>
      <c r="Z816" s="78"/>
    </row>
    <row r="817" spans="2:26" ht="15.75" customHeight="1" x14ac:dyDescent="0.25">
      <c r="B817" s="34"/>
      <c r="C817" s="34"/>
      <c r="D817" s="34"/>
      <c r="E817" s="78"/>
      <c r="F817" s="78"/>
      <c r="G817" s="78"/>
      <c r="H817" s="78"/>
      <c r="I817" s="78"/>
      <c r="J817" s="78"/>
      <c r="K817" s="78"/>
      <c r="L817" s="78"/>
      <c r="M817" s="78"/>
      <c r="N817" s="78"/>
      <c r="O817" s="78"/>
      <c r="P817" s="78"/>
      <c r="Q817" s="78"/>
      <c r="R817" s="78"/>
      <c r="S817" s="78"/>
      <c r="T817" s="78"/>
      <c r="U817" s="78"/>
      <c r="V817" s="78"/>
      <c r="W817" s="78"/>
      <c r="X817" s="78"/>
      <c r="Y817" s="78"/>
      <c r="Z817" s="78"/>
    </row>
    <row r="818" spans="2:26" ht="15.75" customHeight="1" x14ac:dyDescent="0.25">
      <c r="B818" s="34"/>
      <c r="C818" s="34"/>
      <c r="D818" s="34"/>
      <c r="E818" s="78"/>
      <c r="F818" s="78"/>
      <c r="G818" s="78"/>
      <c r="H818" s="78"/>
      <c r="I818" s="78"/>
      <c r="J818" s="78"/>
      <c r="K818" s="78"/>
      <c r="L818" s="78"/>
      <c r="M818" s="78"/>
      <c r="N818" s="78"/>
      <c r="O818" s="78"/>
      <c r="P818" s="78"/>
      <c r="Q818" s="78"/>
      <c r="R818" s="78"/>
      <c r="S818" s="78"/>
      <c r="T818" s="78"/>
      <c r="U818" s="78"/>
      <c r="V818" s="78"/>
      <c r="W818" s="78"/>
      <c r="X818" s="78"/>
      <c r="Y818" s="78"/>
      <c r="Z818" s="78"/>
    </row>
    <row r="819" spans="2:26" ht="15.75" customHeight="1" x14ac:dyDescent="0.25">
      <c r="B819" s="34"/>
      <c r="C819" s="34"/>
      <c r="D819" s="34"/>
      <c r="E819" s="78"/>
      <c r="F819" s="78"/>
      <c r="G819" s="78"/>
      <c r="H819" s="78"/>
      <c r="I819" s="78"/>
      <c r="J819" s="78"/>
      <c r="K819" s="78"/>
      <c r="L819" s="78"/>
      <c r="M819" s="78"/>
      <c r="N819" s="78"/>
      <c r="O819" s="78"/>
      <c r="P819" s="78"/>
      <c r="Q819" s="78"/>
      <c r="R819" s="78"/>
      <c r="S819" s="78"/>
      <c r="T819" s="78"/>
      <c r="U819" s="78"/>
      <c r="V819" s="78"/>
      <c r="W819" s="78"/>
      <c r="X819" s="78"/>
      <c r="Y819" s="78"/>
      <c r="Z819" s="78"/>
    </row>
    <row r="820" spans="2:26" ht="15.75" customHeight="1" x14ac:dyDescent="0.25">
      <c r="B820" s="34"/>
      <c r="C820" s="34"/>
      <c r="D820" s="34"/>
      <c r="E820" s="78"/>
      <c r="F820" s="78"/>
      <c r="G820" s="78"/>
      <c r="H820" s="78"/>
      <c r="I820" s="78"/>
      <c r="J820" s="78"/>
      <c r="K820" s="78"/>
      <c r="L820" s="78"/>
      <c r="M820" s="78"/>
      <c r="N820" s="78"/>
      <c r="O820" s="78"/>
      <c r="P820" s="78"/>
      <c r="Q820" s="78"/>
      <c r="R820" s="78"/>
      <c r="S820" s="78"/>
      <c r="T820" s="78"/>
      <c r="U820" s="78"/>
      <c r="V820" s="78"/>
      <c r="W820" s="78"/>
      <c r="X820" s="78"/>
      <c r="Y820" s="78"/>
      <c r="Z820" s="78"/>
    </row>
    <row r="821" spans="2:26" ht="15.75" customHeight="1" x14ac:dyDescent="0.25">
      <c r="B821" s="34"/>
      <c r="C821" s="34"/>
      <c r="D821" s="34"/>
      <c r="E821" s="78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78"/>
      <c r="Q821" s="78"/>
      <c r="R821" s="78"/>
      <c r="S821" s="78"/>
      <c r="T821" s="78"/>
      <c r="U821" s="78"/>
      <c r="V821" s="78"/>
      <c r="W821" s="78"/>
      <c r="X821" s="78"/>
      <c r="Y821" s="78"/>
      <c r="Z821" s="78"/>
    </row>
    <row r="822" spans="2:26" ht="15.75" customHeight="1" x14ac:dyDescent="0.25">
      <c r="B822" s="34"/>
      <c r="C822" s="34"/>
      <c r="D822" s="34"/>
      <c r="E822" s="78"/>
      <c r="F822" s="78"/>
      <c r="G822" s="78"/>
      <c r="H822" s="78"/>
      <c r="I822" s="78"/>
      <c r="J822" s="78"/>
      <c r="K822" s="78"/>
      <c r="L822" s="78"/>
      <c r="M822" s="78"/>
      <c r="N822" s="78"/>
      <c r="O822" s="78"/>
      <c r="P822" s="78"/>
      <c r="Q822" s="78"/>
      <c r="R822" s="78"/>
      <c r="S822" s="78"/>
      <c r="T822" s="78"/>
      <c r="U822" s="78"/>
      <c r="V822" s="78"/>
      <c r="W822" s="78"/>
      <c r="X822" s="78"/>
      <c r="Y822" s="78"/>
      <c r="Z822" s="78"/>
    </row>
    <row r="823" spans="2:26" ht="15.75" customHeight="1" x14ac:dyDescent="0.25">
      <c r="B823" s="34"/>
      <c r="C823" s="34"/>
      <c r="D823" s="34"/>
      <c r="E823" s="78"/>
      <c r="F823" s="78"/>
      <c r="G823" s="78"/>
      <c r="H823" s="78"/>
      <c r="I823" s="78"/>
      <c r="J823" s="78"/>
      <c r="K823" s="78"/>
      <c r="L823" s="78"/>
      <c r="M823" s="78"/>
      <c r="N823" s="78"/>
      <c r="O823" s="78"/>
      <c r="P823" s="78"/>
      <c r="Q823" s="78"/>
      <c r="R823" s="78"/>
      <c r="S823" s="78"/>
      <c r="T823" s="78"/>
      <c r="U823" s="78"/>
      <c r="V823" s="78"/>
      <c r="W823" s="78"/>
      <c r="X823" s="78"/>
      <c r="Y823" s="78"/>
      <c r="Z823" s="78"/>
    </row>
    <row r="824" spans="2:26" ht="15.75" customHeight="1" x14ac:dyDescent="0.25">
      <c r="B824" s="34"/>
      <c r="C824" s="34"/>
      <c r="D824" s="34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  <c r="Z824" s="78"/>
    </row>
    <row r="825" spans="2:26" ht="15.75" customHeight="1" x14ac:dyDescent="0.25">
      <c r="B825" s="34"/>
      <c r="C825" s="34"/>
      <c r="D825" s="34"/>
      <c r="E825" s="78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  <c r="Z825" s="78"/>
    </row>
    <row r="826" spans="2:26" ht="15.75" customHeight="1" x14ac:dyDescent="0.25">
      <c r="B826" s="34"/>
      <c r="C826" s="34"/>
      <c r="D826" s="34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  <c r="Z826" s="78"/>
    </row>
    <row r="827" spans="2:26" ht="15.75" customHeight="1" x14ac:dyDescent="0.25">
      <c r="B827" s="34"/>
      <c r="C827" s="34"/>
      <c r="D827" s="34"/>
      <c r="E827" s="78"/>
      <c r="F827" s="78"/>
      <c r="G827" s="78"/>
      <c r="H827" s="78"/>
      <c r="I827" s="78"/>
      <c r="J827" s="78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  <c r="Z827" s="78"/>
    </row>
    <row r="828" spans="2:26" ht="15.75" customHeight="1" x14ac:dyDescent="0.25">
      <c r="B828" s="34"/>
      <c r="C828" s="34"/>
      <c r="D828" s="34"/>
      <c r="E828" s="78"/>
      <c r="F828" s="78"/>
      <c r="G828" s="78"/>
      <c r="H828" s="78"/>
      <c r="I828" s="78"/>
      <c r="J828" s="78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  <c r="Z828" s="78"/>
    </row>
    <row r="829" spans="2:26" ht="15.75" customHeight="1" x14ac:dyDescent="0.25">
      <c r="B829" s="34"/>
      <c r="C829" s="34"/>
      <c r="D829" s="34"/>
      <c r="E829" s="78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  <c r="Z829" s="78"/>
    </row>
    <row r="830" spans="2:26" ht="15.75" customHeight="1" x14ac:dyDescent="0.25">
      <c r="B830" s="34"/>
      <c r="C830" s="34"/>
      <c r="D830" s="34"/>
      <c r="E830" s="78"/>
      <c r="F830" s="78"/>
      <c r="G830" s="78"/>
      <c r="H830" s="78"/>
      <c r="I830" s="78"/>
      <c r="J830" s="78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  <c r="Z830" s="78"/>
    </row>
    <row r="831" spans="2:26" ht="15.75" customHeight="1" x14ac:dyDescent="0.25">
      <c r="B831" s="34"/>
      <c r="C831" s="34"/>
      <c r="D831" s="34"/>
      <c r="E831" s="78"/>
      <c r="F831" s="78"/>
      <c r="G831" s="78"/>
      <c r="H831" s="78"/>
      <c r="I831" s="78"/>
      <c r="J831" s="78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  <c r="Z831" s="78"/>
    </row>
    <row r="832" spans="2:26" ht="15.75" customHeight="1" x14ac:dyDescent="0.25">
      <c r="B832" s="34"/>
      <c r="C832" s="34"/>
      <c r="D832" s="34"/>
      <c r="E832" s="78"/>
      <c r="F832" s="78"/>
      <c r="G832" s="78"/>
      <c r="H832" s="78"/>
      <c r="I832" s="78"/>
      <c r="J832" s="78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  <c r="Z832" s="78"/>
    </row>
    <row r="833" spans="2:26" ht="15.75" customHeight="1" x14ac:dyDescent="0.25">
      <c r="B833" s="34"/>
      <c r="C833" s="34"/>
      <c r="D833" s="34"/>
      <c r="E833" s="78"/>
      <c r="F833" s="78"/>
      <c r="G833" s="78"/>
      <c r="H833" s="78"/>
      <c r="I833" s="78"/>
      <c r="J833" s="78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  <c r="Z833" s="78"/>
    </row>
    <row r="834" spans="2:26" ht="15.75" customHeight="1" x14ac:dyDescent="0.25">
      <c r="B834" s="34"/>
      <c r="C834" s="34"/>
      <c r="D834" s="34"/>
      <c r="E834" s="78"/>
      <c r="F834" s="78"/>
      <c r="G834" s="78"/>
      <c r="H834" s="78"/>
      <c r="I834" s="78"/>
      <c r="J834" s="78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  <c r="Z834" s="78"/>
    </row>
    <row r="835" spans="2:26" ht="15.75" customHeight="1" x14ac:dyDescent="0.25">
      <c r="B835" s="34"/>
      <c r="C835" s="34"/>
      <c r="D835" s="34"/>
      <c r="E835" s="78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78"/>
      <c r="Q835" s="78"/>
      <c r="R835" s="78"/>
      <c r="S835" s="78"/>
      <c r="T835" s="78"/>
      <c r="U835" s="78"/>
      <c r="V835" s="78"/>
      <c r="W835" s="78"/>
      <c r="X835" s="78"/>
      <c r="Y835" s="78"/>
      <c r="Z835" s="78"/>
    </row>
    <row r="836" spans="2:26" ht="15.75" customHeight="1" x14ac:dyDescent="0.25">
      <c r="B836" s="34"/>
      <c r="C836" s="34"/>
      <c r="D836" s="34"/>
      <c r="E836" s="78"/>
      <c r="F836" s="78"/>
      <c r="G836" s="78"/>
      <c r="H836" s="78"/>
      <c r="I836" s="78"/>
      <c r="J836" s="78"/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  <c r="Z836" s="78"/>
    </row>
    <row r="837" spans="2:26" ht="15.75" customHeight="1" x14ac:dyDescent="0.25">
      <c r="B837" s="34"/>
      <c r="C837" s="34"/>
      <c r="D837" s="34"/>
      <c r="E837" s="78"/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  <c r="Z837" s="78"/>
    </row>
    <row r="838" spans="2:26" ht="15.75" customHeight="1" x14ac:dyDescent="0.25">
      <c r="B838" s="34"/>
      <c r="C838" s="34"/>
      <c r="D838" s="34"/>
      <c r="E838" s="78"/>
      <c r="F838" s="78"/>
      <c r="G838" s="78"/>
      <c r="H838" s="78"/>
      <c r="I838" s="78"/>
      <c r="J838" s="78"/>
      <c r="K838" s="78"/>
      <c r="L838" s="78"/>
      <c r="M838" s="78"/>
      <c r="N838" s="78"/>
      <c r="O838" s="78"/>
      <c r="P838" s="78"/>
      <c r="Q838" s="78"/>
      <c r="R838" s="78"/>
      <c r="S838" s="78"/>
      <c r="T838" s="78"/>
      <c r="U838" s="78"/>
      <c r="V838" s="78"/>
      <c r="W838" s="78"/>
      <c r="X838" s="78"/>
      <c r="Y838" s="78"/>
      <c r="Z838" s="78"/>
    </row>
    <row r="839" spans="2:26" ht="15.75" customHeight="1" x14ac:dyDescent="0.25">
      <c r="B839" s="34"/>
      <c r="C839" s="34"/>
      <c r="D839" s="34"/>
      <c r="E839" s="78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78"/>
      <c r="Q839" s="78"/>
      <c r="R839" s="78"/>
      <c r="S839" s="78"/>
      <c r="T839" s="78"/>
      <c r="U839" s="78"/>
      <c r="V839" s="78"/>
      <c r="W839" s="78"/>
      <c r="X839" s="78"/>
      <c r="Y839" s="78"/>
      <c r="Z839" s="78"/>
    </row>
    <row r="840" spans="2:26" ht="15.75" customHeight="1" x14ac:dyDescent="0.25">
      <c r="B840" s="34"/>
      <c r="C840" s="34"/>
      <c r="D840" s="34"/>
      <c r="E840" s="78"/>
      <c r="F840" s="78"/>
      <c r="G840" s="78"/>
      <c r="H840" s="78"/>
      <c r="I840" s="78"/>
      <c r="J840" s="78"/>
      <c r="K840" s="78"/>
      <c r="L840" s="78"/>
      <c r="M840" s="78"/>
      <c r="N840" s="78"/>
      <c r="O840" s="78"/>
      <c r="P840" s="78"/>
      <c r="Q840" s="78"/>
      <c r="R840" s="78"/>
      <c r="S840" s="78"/>
      <c r="T840" s="78"/>
      <c r="U840" s="78"/>
      <c r="V840" s="78"/>
      <c r="W840" s="78"/>
      <c r="X840" s="78"/>
      <c r="Y840" s="78"/>
      <c r="Z840" s="78"/>
    </row>
    <row r="841" spans="2:26" ht="15.75" customHeight="1" x14ac:dyDescent="0.25">
      <c r="B841" s="34"/>
      <c r="C841" s="34"/>
      <c r="D841" s="34"/>
      <c r="E841" s="78"/>
      <c r="F841" s="78"/>
      <c r="G841" s="78"/>
      <c r="H841" s="78"/>
      <c r="I841" s="78"/>
      <c r="J841" s="78"/>
      <c r="K841" s="78"/>
      <c r="L841" s="78"/>
      <c r="M841" s="78"/>
      <c r="N841" s="78"/>
      <c r="O841" s="78"/>
      <c r="P841" s="78"/>
      <c r="Q841" s="78"/>
      <c r="R841" s="78"/>
      <c r="S841" s="78"/>
      <c r="T841" s="78"/>
      <c r="U841" s="78"/>
      <c r="V841" s="78"/>
      <c r="W841" s="78"/>
      <c r="X841" s="78"/>
      <c r="Y841" s="78"/>
      <c r="Z841" s="78"/>
    </row>
    <row r="842" spans="2:26" ht="15.75" customHeight="1" x14ac:dyDescent="0.25">
      <c r="B842" s="34"/>
      <c r="C842" s="34"/>
      <c r="D842" s="34"/>
      <c r="E842" s="78"/>
      <c r="F842" s="78"/>
      <c r="G842" s="78"/>
      <c r="H842" s="78"/>
      <c r="I842" s="78"/>
      <c r="J842" s="78"/>
      <c r="K842" s="78"/>
      <c r="L842" s="78"/>
      <c r="M842" s="78"/>
      <c r="N842" s="78"/>
      <c r="O842" s="78"/>
      <c r="P842" s="78"/>
      <c r="Q842" s="78"/>
      <c r="R842" s="78"/>
      <c r="S842" s="78"/>
      <c r="T842" s="78"/>
      <c r="U842" s="78"/>
      <c r="V842" s="78"/>
      <c r="W842" s="78"/>
      <c r="X842" s="78"/>
      <c r="Y842" s="78"/>
      <c r="Z842" s="78"/>
    </row>
    <row r="843" spans="2:26" ht="15.75" customHeight="1" x14ac:dyDescent="0.25">
      <c r="B843" s="34"/>
      <c r="C843" s="34"/>
      <c r="D843" s="34"/>
      <c r="E843" s="78"/>
      <c r="F843" s="78"/>
      <c r="G843" s="78"/>
      <c r="H843" s="78"/>
      <c r="I843" s="78"/>
      <c r="J843" s="78"/>
      <c r="K843" s="78"/>
      <c r="L843" s="78"/>
      <c r="M843" s="78"/>
      <c r="N843" s="78"/>
      <c r="O843" s="78"/>
      <c r="P843" s="78"/>
      <c r="Q843" s="78"/>
      <c r="R843" s="78"/>
      <c r="S843" s="78"/>
      <c r="T843" s="78"/>
      <c r="U843" s="78"/>
      <c r="V843" s="78"/>
      <c r="W843" s="78"/>
      <c r="X843" s="78"/>
      <c r="Y843" s="78"/>
      <c r="Z843" s="78"/>
    </row>
    <row r="844" spans="2:26" ht="15.75" customHeight="1" x14ac:dyDescent="0.25">
      <c r="B844" s="34"/>
      <c r="C844" s="34"/>
      <c r="D844" s="34"/>
      <c r="E844" s="78"/>
      <c r="F844" s="78"/>
      <c r="G844" s="78"/>
      <c r="H844" s="78"/>
      <c r="I844" s="78"/>
      <c r="J844" s="78"/>
      <c r="K844" s="78"/>
      <c r="L844" s="78"/>
      <c r="M844" s="78"/>
      <c r="N844" s="78"/>
      <c r="O844" s="78"/>
      <c r="P844" s="78"/>
      <c r="Q844" s="78"/>
      <c r="R844" s="78"/>
      <c r="S844" s="78"/>
      <c r="T844" s="78"/>
      <c r="U844" s="78"/>
      <c r="V844" s="78"/>
      <c r="W844" s="78"/>
      <c r="X844" s="78"/>
      <c r="Y844" s="78"/>
      <c r="Z844" s="78"/>
    </row>
    <row r="845" spans="2:26" ht="15.75" customHeight="1" x14ac:dyDescent="0.25">
      <c r="B845" s="34"/>
      <c r="C845" s="34"/>
      <c r="D845" s="34"/>
      <c r="E845" s="78"/>
      <c r="F845" s="78"/>
      <c r="G845" s="78"/>
      <c r="H845" s="78"/>
      <c r="I845" s="78"/>
      <c r="J845" s="78"/>
      <c r="K845" s="78"/>
      <c r="L845" s="78"/>
      <c r="M845" s="78"/>
      <c r="N845" s="78"/>
      <c r="O845" s="78"/>
      <c r="P845" s="78"/>
      <c r="Q845" s="78"/>
      <c r="R845" s="78"/>
      <c r="S845" s="78"/>
      <c r="T845" s="78"/>
      <c r="U845" s="78"/>
      <c r="V845" s="78"/>
      <c r="W845" s="78"/>
      <c r="X845" s="78"/>
      <c r="Y845" s="78"/>
      <c r="Z845" s="78"/>
    </row>
    <row r="846" spans="2:26" ht="15.75" customHeight="1" x14ac:dyDescent="0.25">
      <c r="B846" s="34"/>
      <c r="C846" s="34"/>
      <c r="D846" s="34"/>
      <c r="E846" s="78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78"/>
      <c r="Q846" s="78"/>
      <c r="R846" s="78"/>
      <c r="S846" s="78"/>
      <c r="T846" s="78"/>
      <c r="U846" s="78"/>
      <c r="V846" s="78"/>
      <c r="W846" s="78"/>
      <c r="X846" s="78"/>
      <c r="Y846" s="78"/>
      <c r="Z846" s="78"/>
    </row>
    <row r="847" spans="2:26" ht="15.75" customHeight="1" x14ac:dyDescent="0.25">
      <c r="B847" s="34"/>
      <c r="C847" s="34"/>
      <c r="D847" s="34"/>
      <c r="E847" s="78"/>
      <c r="F847" s="78"/>
      <c r="G847" s="78"/>
      <c r="H847" s="78"/>
      <c r="I847" s="78"/>
      <c r="J847" s="78"/>
      <c r="K847" s="78"/>
      <c r="L847" s="78"/>
      <c r="M847" s="78"/>
      <c r="N847" s="78"/>
      <c r="O847" s="78"/>
      <c r="P847" s="78"/>
      <c r="Q847" s="78"/>
      <c r="R847" s="78"/>
      <c r="S847" s="78"/>
      <c r="T847" s="78"/>
      <c r="U847" s="78"/>
      <c r="V847" s="78"/>
      <c r="W847" s="78"/>
      <c r="X847" s="78"/>
      <c r="Y847" s="78"/>
      <c r="Z847" s="78"/>
    </row>
    <row r="848" spans="2:26" ht="15.75" customHeight="1" x14ac:dyDescent="0.25">
      <c r="B848" s="34"/>
      <c r="C848" s="34"/>
      <c r="D848" s="34"/>
      <c r="E848" s="78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78"/>
      <c r="Q848" s="78"/>
      <c r="R848" s="78"/>
      <c r="S848" s="78"/>
      <c r="T848" s="78"/>
      <c r="U848" s="78"/>
      <c r="V848" s="78"/>
      <c r="W848" s="78"/>
      <c r="X848" s="78"/>
      <c r="Y848" s="78"/>
      <c r="Z848" s="78"/>
    </row>
    <row r="849" spans="2:26" ht="15.75" customHeight="1" x14ac:dyDescent="0.25">
      <c r="B849" s="34"/>
      <c r="C849" s="34"/>
      <c r="D849" s="34"/>
      <c r="E849" s="78"/>
      <c r="F849" s="78"/>
      <c r="G849" s="78"/>
      <c r="H849" s="78"/>
      <c r="I849" s="78"/>
      <c r="J849" s="78"/>
      <c r="K849" s="78"/>
      <c r="L849" s="78"/>
      <c r="M849" s="78"/>
      <c r="N849" s="78"/>
      <c r="O849" s="78"/>
      <c r="P849" s="78"/>
      <c r="Q849" s="78"/>
      <c r="R849" s="78"/>
      <c r="S849" s="78"/>
      <c r="T849" s="78"/>
      <c r="U849" s="78"/>
      <c r="V849" s="78"/>
      <c r="W849" s="78"/>
      <c r="X849" s="78"/>
      <c r="Y849" s="78"/>
      <c r="Z849" s="78"/>
    </row>
    <row r="850" spans="2:26" ht="15.75" customHeight="1" x14ac:dyDescent="0.25">
      <c r="B850" s="34"/>
      <c r="C850" s="34"/>
      <c r="D850" s="34"/>
      <c r="E850" s="78"/>
      <c r="F850" s="78"/>
      <c r="G850" s="78"/>
      <c r="H850" s="78"/>
      <c r="I850" s="78"/>
      <c r="J850" s="78"/>
      <c r="K850" s="78"/>
      <c r="L850" s="78"/>
      <c r="M850" s="78"/>
      <c r="N850" s="78"/>
      <c r="O850" s="78"/>
      <c r="P850" s="78"/>
      <c r="Q850" s="78"/>
      <c r="R850" s="78"/>
      <c r="S850" s="78"/>
      <c r="T850" s="78"/>
      <c r="U850" s="78"/>
      <c r="V850" s="78"/>
      <c r="W850" s="78"/>
      <c r="X850" s="78"/>
      <c r="Y850" s="78"/>
      <c r="Z850" s="78"/>
    </row>
    <row r="851" spans="2:26" ht="15.75" customHeight="1" x14ac:dyDescent="0.25">
      <c r="B851" s="34"/>
      <c r="C851" s="34"/>
      <c r="D851" s="34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78"/>
      <c r="Q851" s="78"/>
      <c r="R851" s="78"/>
      <c r="S851" s="78"/>
      <c r="T851" s="78"/>
      <c r="U851" s="78"/>
      <c r="V851" s="78"/>
      <c r="W851" s="78"/>
      <c r="X851" s="78"/>
      <c r="Y851" s="78"/>
      <c r="Z851" s="78"/>
    </row>
    <row r="852" spans="2:26" ht="15.75" customHeight="1" x14ac:dyDescent="0.25">
      <c r="B852" s="34"/>
      <c r="C852" s="34"/>
      <c r="D852" s="34"/>
      <c r="E852" s="78"/>
      <c r="F852" s="78"/>
      <c r="G852" s="78"/>
      <c r="H852" s="78"/>
      <c r="I852" s="78"/>
      <c r="J852" s="78"/>
      <c r="K852" s="78"/>
      <c r="L852" s="78"/>
      <c r="M852" s="78"/>
      <c r="N852" s="78"/>
      <c r="O852" s="78"/>
      <c r="P852" s="78"/>
      <c r="Q852" s="78"/>
      <c r="R852" s="78"/>
      <c r="S852" s="78"/>
      <c r="T852" s="78"/>
      <c r="U852" s="78"/>
      <c r="V852" s="78"/>
      <c r="W852" s="78"/>
      <c r="X852" s="78"/>
      <c r="Y852" s="78"/>
      <c r="Z852" s="78"/>
    </row>
    <row r="853" spans="2:26" ht="15.75" customHeight="1" x14ac:dyDescent="0.25">
      <c r="B853" s="34"/>
      <c r="C853" s="34"/>
      <c r="D853" s="34"/>
      <c r="E853" s="78"/>
      <c r="F853" s="78"/>
      <c r="G853" s="78"/>
      <c r="H853" s="78"/>
      <c r="I853" s="78"/>
      <c r="J853" s="78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  <c r="Z853" s="78"/>
    </row>
    <row r="854" spans="2:26" ht="15.75" customHeight="1" x14ac:dyDescent="0.25">
      <c r="B854" s="34"/>
      <c r="C854" s="34"/>
      <c r="D854" s="34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  <c r="Z854" s="78"/>
    </row>
    <row r="855" spans="2:26" ht="15.75" customHeight="1" x14ac:dyDescent="0.25">
      <c r="B855" s="34"/>
      <c r="C855" s="34"/>
      <c r="D855" s="34"/>
      <c r="E855" s="78"/>
      <c r="F855" s="78"/>
      <c r="G855" s="78"/>
      <c r="H855" s="78"/>
      <c r="I855" s="78"/>
      <c r="J855" s="78"/>
      <c r="K855" s="78"/>
      <c r="L855" s="78"/>
      <c r="M855" s="78"/>
      <c r="N855" s="78"/>
      <c r="O855" s="78"/>
      <c r="P855" s="78"/>
      <c r="Q855" s="78"/>
      <c r="R855" s="78"/>
      <c r="S855" s="78"/>
      <c r="T855" s="78"/>
      <c r="U855" s="78"/>
      <c r="V855" s="78"/>
      <c r="W855" s="78"/>
      <c r="X855" s="78"/>
      <c r="Y855" s="78"/>
      <c r="Z855" s="78"/>
    </row>
    <row r="856" spans="2:26" ht="15.75" customHeight="1" x14ac:dyDescent="0.25">
      <c r="B856" s="34"/>
      <c r="C856" s="34"/>
      <c r="D856" s="34"/>
      <c r="E856" s="78"/>
      <c r="F856" s="78"/>
      <c r="G856" s="78"/>
      <c r="H856" s="78"/>
      <c r="I856" s="78"/>
      <c r="J856" s="78"/>
      <c r="K856" s="78"/>
      <c r="L856" s="78"/>
      <c r="M856" s="78"/>
      <c r="N856" s="78"/>
      <c r="O856" s="78"/>
      <c r="P856" s="78"/>
      <c r="Q856" s="78"/>
      <c r="R856" s="78"/>
      <c r="S856" s="78"/>
      <c r="T856" s="78"/>
      <c r="U856" s="78"/>
      <c r="V856" s="78"/>
      <c r="W856" s="78"/>
      <c r="X856" s="78"/>
      <c r="Y856" s="78"/>
      <c r="Z856" s="78"/>
    </row>
    <row r="857" spans="2:26" ht="15.75" customHeight="1" x14ac:dyDescent="0.25">
      <c r="B857" s="34"/>
      <c r="C857" s="34"/>
      <c r="D857" s="34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78"/>
      <c r="Q857" s="78"/>
      <c r="R857" s="78"/>
      <c r="S857" s="78"/>
      <c r="T857" s="78"/>
      <c r="U857" s="78"/>
      <c r="V857" s="78"/>
      <c r="W857" s="78"/>
      <c r="X857" s="78"/>
      <c r="Y857" s="78"/>
      <c r="Z857" s="78"/>
    </row>
    <row r="858" spans="2:26" ht="15.75" customHeight="1" x14ac:dyDescent="0.25">
      <c r="B858" s="34"/>
      <c r="C858" s="34"/>
      <c r="D858" s="34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  <c r="V858" s="78"/>
      <c r="W858" s="78"/>
      <c r="X858" s="78"/>
      <c r="Y858" s="78"/>
      <c r="Z858" s="78"/>
    </row>
    <row r="859" spans="2:26" ht="15.75" customHeight="1" x14ac:dyDescent="0.25">
      <c r="B859" s="34"/>
      <c r="C859" s="34"/>
      <c r="D859" s="34"/>
      <c r="E859" s="78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  <c r="V859" s="78"/>
      <c r="W859" s="78"/>
      <c r="X859" s="78"/>
      <c r="Y859" s="78"/>
      <c r="Z859" s="78"/>
    </row>
    <row r="860" spans="2:26" ht="15.75" customHeight="1" x14ac:dyDescent="0.25">
      <c r="B860" s="34"/>
      <c r="C860" s="34"/>
      <c r="D860" s="34"/>
      <c r="E860" s="78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  <c r="V860" s="78"/>
      <c r="W860" s="78"/>
      <c r="X860" s="78"/>
      <c r="Y860" s="78"/>
      <c r="Z860" s="78"/>
    </row>
    <row r="861" spans="2:26" ht="15.75" customHeight="1" x14ac:dyDescent="0.25">
      <c r="B861" s="34"/>
      <c r="C861" s="34"/>
      <c r="D861" s="34"/>
      <c r="E861" s="78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  <c r="V861" s="78"/>
      <c r="W861" s="78"/>
      <c r="X861" s="78"/>
      <c r="Y861" s="78"/>
      <c r="Z861" s="78"/>
    </row>
    <row r="862" spans="2:26" ht="15.75" customHeight="1" x14ac:dyDescent="0.25">
      <c r="B862" s="34"/>
      <c r="C862" s="34"/>
      <c r="D862" s="34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  <c r="V862" s="78"/>
      <c r="W862" s="78"/>
      <c r="X862" s="78"/>
      <c r="Y862" s="78"/>
      <c r="Z862" s="78"/>
    </row>
    <row r="863" spans="2:26" ht="15.75" customHeight="1" x14ac:dyDescent="0.25">
      <c r="B863" s="34"/>
      <c r="C863" s="34"/>
      <c r="D863" s="34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  <c r="V863" s="78"/>
      <c r="W863" s="78"/>
      <c r="X863" s="78"/>
      <c r="Y863" s="78"/>
      <c r="Z863" s="78"/>
    </row>
    <row r="864" spans="2:26" ht="15.75" customHeight="1" x14ac:dyDescent="0.25">
      <c r="B864" s="34"/>
      <c r="C864" s="34"/>
      <c r="D864" s="34"/>
      <c r="E864" s="78"/>
      <c r="F864" s="78"/>
      <c r="G864" s="78"/>
      <c r="H864" s="78"/>
      <c r="I864" s="78"/>
      <c r="J864" s="78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  <c r="V864" s="78"/>
      <c r="W864" s="78"/>
      <c r="X864" s="78"/>
      <c r="Y864" s="78"/>
      <c r="Z864" s="78"/>
    </row>
    <row r="865" spans="2:26" ht="15.75" customHeight="1" x14ac:dyDescent="0.25">
      <c r="B865" s="34"/>
      <c r="C865" s="34"/>
      <c r="D865" s="34"/>
      <c r="E865" s="78"/>
      <c r="F865" s="78"/>
      <c r="G865" s="78"/>
      <c r="H865" s="78"/>
      <c r="I865" s="78"/>
      <c r="J865" s="78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  <c r="V865" s="78"/>
      <c r="W865" s="78"/>
      <c r="X865" s="78"/>
      <c r="Y865" s="78"/>
      <c r="Z865" s="78"/>
    </row>
    <row r="866" spans="2:26" ht="15.75" customHeight="1" x14ac:dyDescent="0.25">
      <c r="B866" s="34"/>
      <c r="C866" s="34"/>
      <c r="D866" s="34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  <c r="V866" s="78"/>
      <c r="W866" s="78"/>
      <c r="X866" s="78"/>
      <c r="Y866" s="78"/>
      <c r="Z866" s="78"/>
    </row>
    <row r="867" spans="2:26" ht="15.75" customHeight="1" x14ac:dyDescent="0.25">
      <c r="B867" s="34"/>
      <c r="C867" s="34"/>
      <c r="D867" s="34"/>
      <c r="E867" s="78"/>
      <c r="F867" s="78"/>
      <c r="G867" s="78"/>
      <c r="H867" s="78"/>
      <c r="I867" s="78"/>
      <c r="J867" s="78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  <c r="V867" s="78"/>
      <c r="W867" s="78"/>
      <c r="X867" s="78"/>
      <c r="Y867" s="78"/>
      <c r="Z867" s="78"/>
    </row>
    <row r="868" spans="2:26" ht="15.75" customHeight="1" x14ac:dyDescent="0.25">
      <c r="B868" s="34"/>
      <c r="C868" s="34"/>
      <c r="D868" s="34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  <c r="V868" s="78"/>
      <c r="W868" s="78"/>
      <c r="X868" s="78"/>
      <c r="Y868" s="78"/>
      <c r="Z868" s="78"/>
    </row>
    <row r="869" spans="2:26" ht="15.75" customHeight="1" x14ac:dyDescent="0.25">
      <c r="B869" s="34"/>
      <c r="C869" s="34"/>
      <c r="D869" s="34"/>
      <c r="E869" s="78"/>
      <c r="F869" s="78"/>
      <c r="G869" s="78"/>
      <c r="H869" s="78"/>
      <c r="I869" s="78"/>
      <c r="J869" s="78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  <c r="V869" s="78"/>
      <c r="W869" s="78"/>
      <c r="X869" s="78"/>
      <c r="Y869" s="78"/>
      <c r="Z869" s="78"/>
    </row>
    <row r="870" spans="2:26" ht="15.75" customHeight="1" x14ac:dyDescent="0.25">
      <c r="B870" s="34"/>
      <c r="C870" s="34"/>
      <c r="D870" s="34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  <c r="V870" s="78"/>
      <c r="W870" s="78"/>
      <c r="X870" s="78"/>
      <c r="Y870" s="78"/>
      <c r="Z870" s="78"/>
    </row>
    <row r="871" spans="2:26" ht="15.75" customHeight="1" x14ac:dyDescent="0.25">
      <c r="B871" s="34"/>
      <c r="C871" s="34"/>
      <c r="D871" s="34"/>
      <c r="E871" s="78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  <c r="V871" s="78"/>
      <c r="W871" s="78"/>
      <c r="X871" s="78"/>
      <c r="Y871" s="78"/>
      <c r="Z871" s="78"/>
    </row>
    <row r="872" spans="2:26" ht="15.75" customHeight="1" x14ac:dyDescent="0.25">
      <c r="B872" s="34"/>
      <c r="C872" s="34"/>
      <c r="D872" s="34"/>
      <c r="E872" s="78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  <c r="V872" s="78"/>
      <c r="W872" s="78"/>
      <c r="X872" s="78"/>
      <c r="Y872" s="78"/>
      <c r="Z872" s="78"/>
    </row>
    <row r="873" spans="2:26" ht="15.75" customHeight="1" x14ac:dyDescent="0.25">
      <c r="B873" s="34"/>
      <c r="C873" s="34"/>
      <c r="D873" s="34"/>
      <c r="E873" s="78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  <c r="V873" s="78"/>
      <c r="W873" s="78"/>
      <c r="X873" s="78"/>
      <c r="Y873" s="78"/>
      <c r="Z873" s="78"/>
    </row>
    <row r="874" spans="2:26" ht="15.75" customHeight="1" x14ac:dyDescent="0.25">
      <c r="B874" s="34"/>
      <c r="C874" s="34"/>
      <c r="D874" s="34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  <c r="V874" s="78"/>
      <c r="W874" s="78"/>
      <c r="X874" s="78"/>
      <c r="Y874" s="78"/>
      <c r="Z874" s="78"/>
    </row>
    <row r="875" spans="2:26" ht="15.75" customHeight="1" x14ac:dyDescent="0.25">
      <c r="B875" s="34"/>
      <c r="C875" s="34"/>
      <c r="D875" s="34"/>
      <c r="E875" s="78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  <c r="V875" s="78"/>
      <c r="W875" s="78"/>
      <c r="X875" s="78"/>
      <c r="Y875" s="78"/>
      <c r="Z875" s="78"/>
    </row>
    <row r="876" spans="2:26" ht="15.75" customHeight="1" x14ac:dyDescent="0.25">
      <c r="B876" s="34"/>
      <c r="C876" s="34"/>
      <c r="D876" s="34"/>
      <c r="E876" s="78"/>
      <c r="F876" s="78"/>
      <c r="G876" s="78"/>
      <c r="H876" s="78"/>
      <c r="I876" s="78"/>
      <c r="J876" s="78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  <c r="V876" s="78"/>
      <c r="W876" s="78"/>
      <c r="X876" s="78"/>
      <c r="Y876" s="78"/>
      <c r="Z876" s="78"/>
    </row>
    <row r="877" spans="2:26" ht="15.75" customHeight="1" x14ac:dyDescent="0.25">
      <c r="B877" s="34"/>
      <c r="C877" s="34"/>
      <c r="D877" s="34"/>
      <c r="E877" s="78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  <c r="Z877" s="78"/>
    </row>
    <row r="878" spans="2:26" ht="15.75" customHeight="1" x14ac:dyDescent="0.25">
      <c r="B878" s="34"/>
      <c r="C878" s="34"/>
      <c r="D878" s="34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  <c r="Z878" s="78"/>
    </row>
    <row r="879" spans="2:26" ht="15.75" customHeight="1" x14ac:dyDescent="0.25">
      <c r="B879" s="34"/>
      <c r="C879" s="34"/>
      <c r="D879" s="34"/>
      <c r="E879" s="78"/>
      <c r="F879" s="78"/>
      <c r="G879" s="78"/>
      <c r="H879" s="78"/>
      <c r="I879" s="78"/>
      <c r="J879" s="78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  <c r="V879" s="78"/>
      <c r="W879" s="78"/>
      <c r="X879" s="78"/>
      <c r="Y879" s="78"/>
      <c r="Z879" s="78"/>
    </row>
    <row r="880" spans="2:26" ht="15.75" customHeight="1" x14ac:dyDescent="0.25">
      <c r="B880" s="34"/>
      <c r="C880" s="34"/>
      <c r="D880" s="34"/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  <c r="V880" s="78"/>
      <c r="W880" s="78"/>
      <c r="X880" s="78"/>
      <c r="Y880" s="78"/>
      <c r="Z880" s="78"/>
    </row>
    <row r="881" spans="2:26" ht="15.75" customHeight="1" x14ac:dyDescent="0.25">
      <c r="B881" s="34"/>
      <c r="C881" s="34"/>
      <c r="D881" s="34"/>
      <c r="E881" s="78"/>
      <c r="F881" s="78"/>
      <c r="G881" s="78"/>
      <c r="H881" s="78"/>
      <c r="I881" s="78"/>
      <c r="J881" s="78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  <c r="V881" s="78"/>
      <c r="W881" s="78"/>
      <c r="X881" s="78"/>
      <c r="Y881" s="78"/>
      <c r="Z881" s="78"/>
    </row>
    <row r="882" spans="2:26" ht="15.75" customHeight="1" x14ac:dyDescent="0.25">
      <c r="B882" s="34"/>
      <c r="C882" s="34"/>
      <c r="D882" s="34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  <c r="Z882" s="78"/>
    </row>
    <row r="883" spans="2:26" ht="15.75" customHeight="1" x14ac:dyDescent="0.25">
      <c r="B883" s="34"/>
      <c r="C883" s="34"/>
      <c r="D883" s="34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  <c r="Z883" s="78"/>
    </row>
    <row r="884" spans="2:26" ht="15.75" customHeight="1" x14ac:dyDescent="0.25">
      <c r="B884" s="34"/>
      <c r="C884" s="34"/>
      <c r="D884" s="34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  <c r="V884" s="78"/>
      <c r="W884" s="78"/>
      <c r="X884" s="78"/>
      <c r="Y884" s="78"/>
      <c r="Z884" s="78"/>
    </row>
    <row r="885" spans="2:26" ht="15.75" customHeight="1" x14ac:dyDescent="0.25">
      <c r="B885" s="34"/>
      <c r="C885" s="34"/>
      <c r="D885" s="34"/>
      <c r="E885" s="78"/>
      <c r="F885" s="78"/>
      <c r="G885" s="78"/>
      <c r="H885" s="78"/>
      <c r="I885" s="78"/>
      <c r="J885" s="78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  <c r="V885" s="78"/>
      <c r="W885" s="78"/>
      <c r="X885" s="78"/>
      <c r="Y885" s="78"/>
      <c r="Z885" s="78"/>
    </row>
    <row r="886" spans="2:26" ht="15.75" customHeight="1" x14ac:dyDescent="0.25">
      <c r="B886" s="34"/>
      <c r="C886" s="34"/>
      <c r="D886" s="34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  <c r="V886" s="78"/>
      <c r="W886" s="78"/>
      <c r="X886" s="78"/>
      <c r="Y886" s="78"/>
      <c r="Z886" s="78"/>
    </row>
    <row r="887" spans="2:26" ht="15.75" customHeight="1" x14ac:dyDescent="0.25">
      <c r="B887" s="34"/>
      <c r="C887" s="34"/>
      <c r="D887" s="34"/>
      <c r="E887" s="78"/>
      <c r="F887" s="78"/>
      <c r="G887" s="78"/>
      <c r="H887" s="78"/>
      <c r="I887" s="78"/>
      <c r="J887" s="78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  <c r="V887" s="78"/>
      <c r="W887" s="78"/>
      <c r="X887" s="78"/>
      <c r="Y887" s="78"/>
      <c r="Z887" s="78"/>
    </row>
    <row r="888" spans="2:26" ht="15.75" customHeight="1" x14ac:dyDescent="0.25">
      <c r="B888" s="34"/>
      <c r="C888" s="34"/>
      <c r="D888" s="34"/>
      <c r="E888" s="78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  <c r="V888" s="78"/>
      <c r="W888" s="78"/>
      <c r="X888" s="78"/>
      <c r="Y888" s="78"/>
      <c r="Z888" s="78"/>
    </row>
    <row r="889" spans="2:26" ht="15.75" customHeight="1" x14ac:dyDescent="0.25">
      <c r="B889" s="34"/>
      <c r="C889" s="34"/>
      <c r="D889" s="34"/>
      <c r="E889" s="78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  <c r="V889" s="78"/>
      <c r="W889" s="78"/>
      <c r="X889" s="78"/>
      <c r="Y889" s="78"/>
      <c r="Z889" s="78"/>
    </row>
    <row r="890" spans="2:26" ht="15.75" customHeight="1" x14ac:dyDescent="0.25">
      <c r="B890" s="34"/>
      <c r="C890" s="34"/>
      <c r="D890" s="34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  <c r="V890" s="78"/>
      <c r="W890" s="78"/>
      <c r="X890" s="78"/>
      <c r="Y890" s="78"/>
      <c r="Z890" s="78"/>
    </row>
    <row r="891" spans="2:26" ht="15.75" customHeight="1" x14ac:dyDescent="0.25">
      <c r="B891" s="34"/>
      <c r="C891" s="34"/>
      <c r="D891" s="34"/>
      <c r="E891" s="78"/>
      <c r="F891" s="78"/>
      <c r="G891" s="78"/>
      <c r="H891" s="78"/>
      <c r="I891" s="78"/>
      <c r="J891" s="78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  <c r="V891" s="78"/>
      <c r="W891" s="78"/>
      <c r="X891" s="78"/>
      <c r="Y891" s="78"/>
      <c r="Z891" s="78"/>
    </row>
    <row r="892" spans="2:26" ht="15.75" customHeight="1" x14ac:dyDescent="0.25">
      <c r="B892" s="34"/>
      <c r="C892" s="34"/>
      <c r="D892" s="34"/>
      <c r="E892" s="78"/>
      <c r="F892" s="78"/>
      <c r="G892" s="78"/>
      <c r="H892" s="78"/>
      <c r="I892" s="78"/>
      <c r="J892" s="78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  <c r="V892" s="78"/>
      <c r="W892" s="78"/>
      <c r="X892" s="78"/>
      <c r="Y892" s="78"/>
      <c r="Z892" s="78"/>
    </row>
    <row r="893" spans="2:26" ht="15.75" customHeight="1" x14ac:dyDescent="0.25">
      <c r="B893" s="34"/>
      <c r="C893" s="34"/>
      <c r="D893" s="34"/>
      <c r="E893" s="78"/>
      <c r="F893" s="78"/>
      <c r="G893" s="78"/>
      <c r="H893" s="78"/>
      <c r="I893" s="78"/>
      <c r="J893" s="78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  <c r="V893" s="78"/>
      <c r="W893" s="78"/>
      <c r="X893" s="78"/>
      <c r="Y893" s="78"/>
      <c r="Z893" s="78"/>
    </row>
    <row r="894" spans="2:26" ht="15.75" customHeight="1" x14ac:dyDescent="0.25">
      <c r="B894" s="34"/>
      <c r="C894" s="34"/>
      <c r="D894" s="34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  <c r="V894" s="78"/>
      <c r="W894" s="78"/>
      <c r="X894" s="78"/>
      <c r="Y894" s="78"/>
      <c r="Z894" s="78"/>
    </row>
    <row r="895" spans="2:26" ht="15.75" customHeight="1" x14ac:dyDescent="0.25">
      <c r="B895" s="34"/>
      <c r="C895" s="34"/>
      <c r="D895" s="34"/>
      <c r="E895" s="78"/>
      <c r="F895" s="78"/>
      <c r="G895" s="78"/>
      <c r="H895" s="78"/>
      <c r="I895" s="78"/>
      <c r="J895" s="78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  <c r="V895" s="78"/>
      <c r="W895" s="78"/>
      <c r="X895" s="78"/>
      <c r="Y895" s="78"/>
      <c r="Z895" s="78"/>
    </row>
    <row r="896" spans="2:26" ht="15.75" customHeight="1" x14ac:dyDescent="0.25">
      <c r="B896" s="34"/>
      <c r="C896" s="34"/>
      <c r="D896" s="34"/>
      <c r="E896" s="78"/>
      <c r="F896" s="78"/>
      <c r="G896" s="78"/>
      <c r="H896" s="78"/>
      <c r="I896" s="78"/>
      <c r="J896" s="78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  <c r="V896" s="78"/>
      <c r="W896" s="78"/>
      <c r="X896" s="78"/>
      <c r="Y896" s="78"/>
      <c r="Z896" s="78"/>
    </row>
    <row r="897" spans="2:26" ht="15.75" customHeight="1" x14ac:dyDescent="0.25">
      <c r="B897" s="34"/>
      <c r="C897" s="34"/>
      <c r="D897" s="34"/>
      <c r="E897" s="78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  <c r="V897" s="78"/>
      <c r="W897" s="78"/>
      <c r="X897" s="78"/>
      <c r="Y897" s="78"/>
      <c r="Z897" s="78"/>
    </row>
    <row r="898" spans="2:26" ht="15.75" customHeight="1" x14ac:dyDescent="0.25">
      <c r="B898" s="34"/>
      <c r="C898" s="34"/>
      <c r="D898" s="34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  <c r="V898" s="78"/>
      <c r="W898" s="78"/>
      <c r="X898" s="78"/>
      <c r="Y898" s="78"/>
      <c r="Z898" s="78"/>
    </row>
    <row r="899" spans="2:26" ht="15.75" customHeight="1" x14ac:dyDescent="0.25">
      <c r="B899" s="34"/>
      <c r="C899" s="34"/>
      <c r="D899" s="34"/>
      <c r="E899" s="78"/>
      <c r="F899" s="78"/>
      <c r="G899" s="78"/>
      <c r="H899" s="78"/>
      <c r="I899" s="78"/>
      <c r="J899" s="78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  <c r="V899" s="78"/>
      <c r="W899" s="78"/>
      <c r="X899" s="78"/>
      <c r="Y899" s="78"/>
      <c r="Z899" s="78"/>
    </row>
    <row r="900" spans="2:26" ht="15.75" customHeight="1" x14ac:dyDescent="0.25">
      <c r="B900" s="34"/>
      <c r="C900" s="34"/>
      <c r="D900" s="34"/>
      <c r="E900" s="78"/>
      <c r="F900" s="78"/>
      <c r="G900" s="78"/>
      <c r="H900" s="78"/>
      <c r="I900" s="78"/>
      <c r="J900" s="78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  <c r="V900" s="78"/>
      <c r="W900" s="78"/>
      <c r="X900" s="78"/>
      <c r="Y900" s="78"/>
      <c r="Z900" s="78"/>
    </row>
    <row r="901" spans="2:26" ht="15.75" customHeight="1" x14ac:dyDescent="0.25">
      <c r="B901" s="34"/>
      <c r="C901" s="34"/>
      <c r="D901" s="34"/>
      <c r="E901" s="78"/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  <c r="Y901" s="78"/>
      <c r="Z901" s="78"/>
    </row>
    <row r="902" spans="2:26" ht="15.75" customHeight="1" x14ac:dyDescent="0.25">
      <c r="B902" s="34"/>
      <c r="C902" s="34"/>
      <c r="D902" s="34"/>
      <c r="E902" s="78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  <c r="V902" s="78"/>
      <c r="W902" s="78"/>
      <c r="X902" s="78"/>
      <c r="Y902" s="78"/>
      <c r="Z902" s="78"/>
    </row>
    <row r="903" spans="2:26" ht="15.75" customHeight="1" x14ac:dyDescent="0.25">
      <c r="B903" s="34"/>
      <c r="C903" s="34"/>
      <c r="D903" s="34"/>
      <c r="E903" s="78"/>
      <c r="F903" s="78"/>
      <c r="G903" s="78"/>
      <c r="H903" s="78"/>
      <c r="I903" s="78"/>
      <c r="J903" s="78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</row>
    <row r="904" spans="2:26" ht="15.75" customHeight="1" x14ac:dyDescent="0.25">
      <c r="B904" s="34"/>
      <c r="C904" s="34"/>
      <c r="D904" s="34"/>
      <c r="E904" s="78"/>
      <c r="F904" s="78"/>
      <c r="G904" s="78"/>
      <c r="H904" s="78"/>
      <c r="I904" s="78"/>
      <c r="J904" s="78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</row>
    <row r="905" spans="2:26" ht="15.75" customHeight="1" x14ac:dyDescent="0.25">
      <c r="B905" s="34"/>
      <c r="C905" s="34"/>
      <c r="D905" s="34"/>
      <c r="E905" s="78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  <c r="V905" s="78"/>
      <c r="W905" s="78"/>
      <c r="X905" s="78"/>
      <c r="Y905" s="78"/>
      <c r="Z905" s="78"/>
    </row>
    <row r="906" spans="2:26" ht="15.75" customHeight="1" x14ac:dyDescent="0.25">
      <c r="B906" s="34"/>
      <c r="C906" s="34"/>
      <c r="D906" s="34"/>
      <c r="E906" s="78"/>
      <c r="F906" s="78"/>
      <c r="G906" s="78"/>
      <c r="H906" s="78"/>
      <c r="I906" s="78"/>
      <c r="J906" s="78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  <c r="V906" s="78"/>
      <c r="W906" s="78"/>
      <c r="X906" s="78"/>
      <c r="Y906" s="78"/>
      <c r="Z906" s="78"/>
    </row>
    <row r="907" spans="2:26" ht="15.75" customHeight="1" x14ac:dyDescent="0.25">
      <c r="B907" s="34"/>
      <c r="C907" s="34"/>
      <c r="D907" s="34"/>
      <c r="E907" s="78"/>
      <c r="F907" s="78"/>
      <c r="G907" s="78"/>
      <c r="H907" s="78"/>
      <c r="I907" s="78"/>
      <c r="J907" s="78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  <c r="V907" s="78"/>
      <c r="W907" s="78"/>
      <c r="X907" s="78"/>
      <c r="Y907" s="78"/>
      <c r="Z907" s="78"/>
    </row>
    <row r="908" spans="2:26" ht="15.75" customHeight="1" x14ac:dyDescent="0.25">
      <c r="B908" s="34"/>
      <c r="C908" s="34"/>
      <c r="D908" s="34"/>
      <c r="E908" s="78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  <c r="V908" s="78"/>
      <c r="W908" s="78"/>
      <c r="X908" s="78"/>
      <c r="Y908" s="78"/>
      <c r="Z908" s="78"/>
    </row>
    <row r="909" spans="2:26" ht="15.75" customHeight="1" x14ac:dyDescent="0.25">
      <c r="B909" s="34"/>
      <c r="C909" s="34"/>
      <c r="D909" s="34"/>
      <c r="E909" s="78"/>
      <c r="F909" s="78"/>
      <c r="G909" s="78"/>
      <c r="H909" s="78"/>
      <c r="I909" s="78"/>
      <c r="J909" s="78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  <c r="V909" s="78"/>
      <c r="W909" s="78"/>
      <c r="X909" s="78"/>
      <c r="Y909" s="78"/>
      <c r="Z909" s="78"/>
    </row>
    <row r="910" spans="2:26" ht="15.75" customHeight="1" x14ac:dyDescent="0.25">
      <c r="B910" s="34"/>
      <c r="C910" s="34"/>
      <c r="D910" s="34"/>
      <c r="E910" s="78"/>
      <c r="F910" s="78"/>
      <c r="G910" s="78"/>
      <c r="H910" s="78"/>
      <c r="I910" s="78"/>
      <c r="J910" s="78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  <c r="V910" s="78"/>
      <c r="W910" s="78"/>
      <c r="X910" s="78"/>
      <c r="Y910" s="78"/>
      <c r="Z910" s="78"/>
    </row>
    <row r="911" spans="2:26" ht="15.75" customHeight="1" x14ac:dyDescent="0.25">
      <c r="B911" s="34"/>
      <c r="C911" s="34"/>
      <c r="D911" s="34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  <c r="Z911" s="78"/>
    </row>
    <row r="912" spans="2:26" ht="15.75" customHeight="1" x14ac:dyDescent="0.25">
      <c r="B912" s="34"/>
      <c r="C912" s="34"/>
      <c r="D912" s="34"/>
      <c r="E912" s="78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  <c r="Z912" s="78"/>
    </row>
    <row r="913" spans="2:26" ht="15.75" customHeight="1" x14ac:dyDescent="0.25">
      <c r="B913" s="34"/>
      <c r="C913" s="34"/>
      <c r="D913" s="34"/>
      <c r="E913" s="78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  <c r="V913" s="78"/>
      <c r="W913" s="78"/>
      <c r="X913" s="78"/>
      <c r="Y913" s="78"/>
      <c r="Z913" s="78"/>
    </row>
    <row r="914" spans="2:26" ht="15.75" customHeight="1" x14ac:dyDescent="0.25">
      <c r="B914" s="34"/>
      <c r="C914" s="34"/>
      <c r="D914" s="34"/>
      <c r="E914" s="78"/>
      <c r="F914" s="78"/>
      <c r="G914" s="78"/>
      <c r="H914" s="78"/>
      <c r="I914" s="78"/>
      <c r="J914" s="78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  <c r="V914" s="78"/>
      <c r="W914" s="78"/>
      <c r="X914" s="78"/>
      <c r="Y914" s="78"/>
      <c r="Z914" s="78"/>
    </row>
    <row r="915" spans="2:26" ht="15.75" customHeight="1" x14ac:dyDescent="0.25">
      <c r="B915" s="34"/>
      <c r="C915" s="34"/>
      <c r="D915" s="34"/>
      <c r="E915" s="78"/>
      <c r="F915" s="78"/>
      <c r="G915" s="78"/>
      <c r="H915" s="78"/>
      <c r="I915" s="78"/>
      <c r="J915" s="78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  <c r="V915" s="78"/>
      <c r="W915" s="78"/>
      <c r="X915" s="78"/>
      <c r="Y915" s="78"/>
      <c r="Z915" s="78"/>
    </row>
    <row r="916" spans="2:26" ht="15.75" customHeight="1" x14ac:dyDescent="0.25">
      <c r="B916" s="34"/>
      <c r="C916" s="34"/>
      <c r="D916" s="34"/>
      <c r="E916" s="78"/>
      <c r="F916" s="78"/>
      <c r="G916" s="78"/>
      <c r="H916" s="78"/>
      <c r="I916" s="78"/>
      <c r="J916" s="78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  <c r="V916" s="78"/>
      <c r="W916" s="78"/>
      <c r="X916" s="78"/>
      <c r="Y916" s="78"/>
      <c r="Z916" s="78"/>
    </row>
    <row r="917" spans="2:26" ht="15.75" customHeight="1" x14ac:dyDescent="0.25">
      <c r="B917" s="34"/>
      <c r="C917" s="34"/>
      <c r="D917" s="34"/>
      <c r="E917" s="78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  <c r="V917" s="78"/>
      <c r="W917" s="78"/>
      <c r="X917" s="78"/>
      <c r="Y917" s="78"/>
      <c r="Z917" s="78"/>
    </row>
    <row r="918" spans="2:26" ht="15.75" customHeight="1" x14ac:dyDescent="0.25">
      <c r="B918" s="34"/>
      <c r="C918" s="34"/>
      <c r="D918" s="34"/>
      <c r="E918" s="78"/>
      <c r="F918" s="78"/>
      <c r="G918" s="78"/>
      <c r="H918" s="78"/>
      <c r="I918" s="78"/>
      <c r="J918" s="78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  <c r="V918" s="78"/>
      <c r="W918" s="78"/>
      <c r="X918" s="78"/>
      <c r="Y918" s="78"/>
      <c r="Z918" s="78"/>
    </row>
    <row r="919" spans="2:26" ht="15.75" customHeight="1" x14ac:dyDescent="0.25">
      <c r="B919" s="34"/>
      <c r="C919" s="34"/>
      <c r="D919" s="34"/>
      <c r="E919" s="78"/>
      <c r="F919" s="78"/>
      <c r="G919" s="78"/>
      <c r="H919" s="78"/>
      <c r="I919" s="78"/>
      <c r="J919" s="78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  <c r="V919" s="78"/>
      <c r="W919" s="78"/>
      <c r="X919" s="78"/>
      <c r="Y919" s="78"/>
      <c r="Z919" s="78"/>
    </row>
    <row r="920" spans="2:26" ht="15.75" customHeight="1" x14ac:dyDescent="0.25">
      <c r="B920" s="34"/>
      <c r="C920" s="34"/>
      <c r="D920" s="34"/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  <c r="V920" s="78"/>
      <c r="W920" s="78"/>
      <c r="X920" s="78"/>
      <c r="Y920" s="78"/>
      <c r="Z920" s="78"/>
    </row>
    <row r="921" spans="2:26" ht="15.75" customHeight="1" x14ac:dyDescent="0.25">
      <c r="B921" s="34"/>
      <c r="C921" s="34"/>
      <c r="D921" s="34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78"/>
      <c r="X921" s="78"/>
      <c r="Y921" s="78"/>
      <c r="Z921" s="78"/>
    </row>
    <row r="922" spans="2:26" ht="15.75" customHeight="1" x14ac:dyDescent="0.25">
      <c r="B922" s="34"/>
      <c r="C922" s="34"/>
      <c r="D922" s="34"/>
      <c r="E922" s="78"/>
      <c r="F922" s="78"/>
      <c r="G922" s="78"/>
      <c r="H922" s="78"/>
      <c r="I922" s="78"/>
      <c r="J922" s="78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  <c r="V922" s="78"/>
      <c r="W922" s="78"/>
      <c r="X922" s="78"/>
      <c r="Y922" s="78"/>
      <c r="Z922" s="78"/>
    </row>
    <row r="923" spans="2:26" ht="15.75" customHeight="1" x14ac:dyDescent="0.25">
      <c r="B923" s="34"/>
      <c r="C923" s="34"/>
      <c r="D923" s="34"/>
      <c r="E923" s="78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  <c r="V923" s="78"/>
      <c r="W923" s="78"/>
      <c r="X923" s="78"/>
      <c r="Y923" s="78"/>
      <c r="Z923" s="78"/>
    </row>
    <row r="924" spans="2:26" ht="15.75" customHeight="1" x14ac:dyDescent="0.25">
      <c r="B924" s="34"/>
      <c r="C924" s="34"/>
      <c r="D924" s="34"/>
      <c r="E924" s="78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  <c r="V924" s="78"/>
      <c r="W924" s="78"/>
      <c r="X924" s="78"/>
      <c r="Y924" s="78"/>
      <c r="Z924" s="78"/>
    </row>
    <row r="925" spans="2:26" ht="15.75" customHeight="1" x14ac:dyDescent="0.25">
      <c r="B925" s="34"/>
      <c r="C925" s="34"/>
      <c r="D925" s="34"/>
      <c r="E925" s="78"/>
      <c r="F925" s="78"/>
      <c r="G925" s="78"/>
      <c r="H925" s="78"/>
      <c r="I925" s="78"/>
      <c r="J925" s="78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  <c r="V925" s="78"/>
      <c r="W925" s="78"/>
      <c r="X925" s="78"/>
      <c r="Y925" s="78"/>
      <c r="Z925" s="78"/>
    </row>
    <row r="926" spans="2:26" ht="15.75" customHeight="1" x14ac:dyDescent="0.25">
      <c r="B926" s="34"/>
      <c r="C926" s="34"/>
      <c r="D926" s="34"/>
      <c r="E926" s="78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  <c r="V926" s="78"/>
      <c r="W926" s="78"/>
      <c r="X926" s="78"/>
      <c r="Y926" s="78"/>
      <c r="Z926" s="78"/>
    </row>
    <row r="927" spans="2:26" ht="15.75" customHeight="1" x14ac:dyDescent="0.25">
      <c r="B927" s="34"/>
      <c r="C927" s="34"/>
      <c r="D927" s="34"/>
      <c r="E927" s="78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  <c r="V927" s="78"/>
      <c r="W927" s="78"/>
      <c r="X927" s="78"/>
      <c r="Y927" s="78"/>
      <c r="Z927" s="78"/>
    </row>
    <row r="928" spans="2:26" ht="15.75" customHeight="1" x14ac:dyDescent="0.25">
      <c r="B928" s="34"/>
      <c r="C928" s="34"/>
      <c r="D928" s="34"/>
      <c r="E928" s="78"/>
      <c r="F928" s="78"/>
      <c r="G928" s="78"/>
      <c r="H928" s="78"/>
      <c r="I928" s="78"/>
      <c r="J928" s="78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  <c r="V928" s="78"/>
      <c r="W928" s="78"/>
      <c r="X928" s="78"/>
      <c r="Y928" s="78"/>
      <c r="Z928" s="78"/>
    </row>
    <row r="929" spans="2:26" ht="15.75" customHeight="1" x14ac:dyDescent="0.25">
      <c r="B929" s="34"/>
      <c r="C929" s="34"/>
      <c r="D929" s="34"/>
      <c r="E929" s="78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  <c r="V929" s="78"/>
      <c r="W929" s="78"/>
      <c r="X929" s="78"/>
      <c r="Y929" s="78"/>
      <c r="Z929" s="78"/>
    </row>
    <row r="930" spans="2:26" ht="15.75" customHeight="1" x14ac:dyDescent="0.25">
      <c r="B930" s="34"/>
      <c r="C930" s="34"/>
      <c r="D930" s="34"/>
      <c r="E930" s="78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  <c r="Z930" s="78"/>
    </row>
    <row r="931" spans="2:26" ht="15.75" customHeight="1" x14ac:dyDescent="0.25">
      <c r="B931" s="34"/>
      <c r="C931" s="34"/>
      <c r="D931" s="34"/>
      <c r="E931" s="78"/>
      <c r="F931" s="78"/>
      <c r="G931" s="78"/>
      <c r="H931" s="78"/>
      <c r="I931" s="78"/>
      <c r="J931" s="78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  <c r="V931" s="78"/>
      <c r="W931" s="78"/>
      <c r="X931" s="78"/>
      <c r="Y931" s="78"/>
      <c r="Z931" s="78"/>
    </row>
    <row r="932" spans="2:26" ht="15.75" customHeight="1" x14ac:dyDescent="0.25">
      <c r="B932" s="34"/>
      <c r="C932" s="34"/>
      <c r="D932" s="34"/>
      <c r="E932" s="78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  <c r="V932" s="78"/>
      <c r="W932" s="78"/>
      <c r="X932" s="78"/>
      <c r="Y932" s="78"/>
      <c r="Z932" s="78"/>
    </row>
    <row r="933" spans="2:26" ht="15.75" customHeight="1" x14ac:dyDescent="0.25">
      <c r="B933" s="34"/>
      <c r="C933" s="34"/>
      <c r="D933" s="34"/>
      <c r="E933" s="78"/>
      <c r="F933" s="78"/>
      <c r="G933" s="78"/>
      <c r="H933" s="78"/>
      <c r="I933" s="78"/>
      <c r="J933" s="78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  <c r="V933" s="78"/>
      <c r="W933" s="78"/>
      <c r="X933" s="78"/>
      <c r="Y933" s="78"/>
      <c r="Z933" s="78"/>
    </row>
    <row r="934" spans="2:26" ht="15.75" customHeight="1" x14ac:dyDescent="0.25">
      <c r="B934" s="34"/>
      <c r="C934" s="34"/>
      <c r="D934" s="34"/>
      <c r="E934" s="78"/>
      <c r="F934" s="78"/>
      <c r="G934" s="78"/>
      <c r="H934" s="78"/>
      <c r="I934" s="78"/>
      <c r="J934" s="78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  <c r="V934" s="78"/>
      <c r="W934" s="78"/>
      <c r="X934" s="78"/>
      <c r="Y934" s="78"/>
      <c r="Z934" s="78"/>
    </row>
    <row r="935" spans="2:26" ht="15.75" customHeight="1" x14ac:dyDescent="0.25">
      <c r="B935" s="34"/>
      <c r="C935" s="34"/>
      <c r="D935" s="34"/>
      <c r="E935" s="78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  <c r="V935" s="78"/>
      <c r="W935" s="78"/>
      <c r="X935" s="78"/>
      <c r="Y935" s="78"/>
      <c r="Z935" s="78"/>
    </row>
    <row r="936" spans="2:26" ht="15.75" customHeight="1" x14ac:dyDescent="0.25">
      <c r="B936" s="34"/>
      <c r="C936" s="34"/>
      <c r="D936" s="34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  <c r="Z936" s="78"/>
    </row>
    <row r="937" spans="2:26" ht="15.75" customHeight="1" x14ac:dyDescent="0.25">
      <c r="B937" s="34"/>
      <c r="C937" s="34"/>
      <c r="D937" s="34"/>
      <c r="E937" s="78"/>
      <c r="F937" s="78"/>
      <c r="G937" s="78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  <c r="Z937" s="78"/>
    </row>
    <row r="938" spans="2:26" ht="15.75" customHeight="1" x14ac:dyDescent="0.25">
      <c r="B938" s="34"/>
      <c r="C938" s="34"/>
      <c r="D938" s="34"/>
      <c r="E938" s="78"/>
      <c r="F938" s="78"/>
      <c r="G938" s="78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  <c r="Z938" s="78"/>
    </row>
    <row r="939" spans="2:26" ht="15.75" customHeight="1" x14ac:dyDescent="0.25">
      <c r="B939" s="34"/>
      <c r="C939" s="34"/>
      <c r="D939" s="34"/>
      <c r="E939" s="78"/>
      <c r="F939" s="78"/>
      <c r="G939" s="78"/>
      <c r="H939" s="78"/>
      <c r="I939" s="78"/>
      <c r="J939" s="78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  <c r="Z939" s="78"/>
    </row>
    <row r="940" spans="2:26" ht="15.75" customHeight="1" x14ac:dyDescent="0.25">
      <c r="B940" s="34"/>
      <c r="C940" s="34"/>
      <c r="D940" s="34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  <c r="Z940" s="78"/>
    </row>
    <row r="941" spans="2:26" ht="15.75" customHeight="1" x14ac:dyDescent="0.25">
      <c r="B941" s="34"/>
      <c r="C941" s="34"/>
      <c r="D941" s="34"/>
      <c r="E941" s="78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  <c r="Z941" s="78"/>
    </row>
    <row r="942" spans="2:26" ht="15.75" customHeight="1" x14ac:dyDescent="0.25">
      <c r="B942" s="34"/>
      <c r="C942" s="34"/>
      <c r="D942" s="34"/>
      <c r="E942" s="78"/>
      <c r="F942" s="78"/>
      <c r="G942" s="78"/>
      <c r="H942" s="78"/>
      <c r="I942" s="78"/>
      <c r="J942" s="78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  <c r="Z942" s="78"/>
    </row>
    <row r="943" spans="2:26" ht="15.75" customHeight="1" x14ac:dyDescent="0.25">
      <c r="B943" s="34"/>
      <c r="C943" s="34"/>
      <c r="D943" s="34"/>
      <c r="E943" s="78"/>
      <c r="F943" s="78"/>
      <c r="G943" s="78"/>
      <c r="H943" s="78"/>
      <c r="I943" s="78"/>
      <c r="J943" s="78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  <c r="Z943" s="78"/>
    </row>
    <row r="944" spans="2:26" ht="15.75" customHeight="1" x14ac:dyDescent="0.25">
      <c r="B944" s="34"/>
      <c r="C944" s="34"/>
      <c r="D944" s="34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  <c r="Z944" s="78"/>
    </row>
    <row r="945" spans="2:26" ht="15.75" customHeight="1" x14ac:dyDescent="0.25">
      <c r="B945" s="34"/>
      <c r="C945" s="34"/>
      <c r="D945" s="34"/>
      <c r="E945" s="78"/>
      <c r="F945" s="78"/>
      <c r="G945" s="78"/>
      <c r="H945" s="78"/>
      <c r="I945" s="78"/>
      <c r="J945" s="78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  <c r="Z945" s="78"/>
    </row>
    <row r="946" spans="2:26" ht="15.75" customHeight="1" x14ac:dyDescent="0.25">
      <c r="B946" s="34"/>
      <c r="C946" s="34"/>
      <c r="D946" s="34"/>
      <c r="E946" s="78"/>
      <c r="F946" s="78"/>
      <c r="G946" s="78"/>
      <c r="H946" s="78"/>
      <c r="I946" s="78"/>
      <c r="J946" s="78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  <c r="Z946" s="78"/>
    </row>
    <row r="947" spans="2:26" ht="15.75" customHeight="1" x14ac:dyDescent="0.25">
      <c r="B947" s="34"/>
      <c r="C947" s="34"/>
      <c r="D947" s="34"/>
      <c r="E947" s="78"/>
      <c r="F947" s="78"/>
      <c r="G947" s="78"/>
      <c r="H947" s="78"/>
      <c r="I947" s="78"/>
      <c r="J947" s="78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  <c r="Z947" s="78"/>
    </row>
    <row r="948" spans="2:26" ht="15.75" customHeight="1" x14ac:dyDescent="0.25">
      <c r="B948" s="34"/>
      <c r="C948" s="34"/>
      <c r="D948" s="34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  <c r="Z948" s="78"/>
    </row>
    <row r="949" spans="2:26" ht="15.75" customHeight="1" x14ac:dyDescent="0.25">
      <c r="B949" s="34"/>
      <c r="C949" s="34"/>
      <c r="D949" s="34"/>
      <c r="E949" s="78"/>
      <c r="F949" s="78"/>
      <c r="G949" s="78"/>
      <c r="H949" s="78"/>
      <c r="I949" s="78"/>
      <c r="J949" s="78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  <c r="Z949" s="78"/>
    </row>
    <row r="950" spans="2:26" ht="15.75" customHeight="1" x14ac:dyDescent="0.25">
      <c r="B950" s="34"/>
      <c r="C950" s="34"/>
      <c r="D950" s="34"/>
      <c r="E950" s="78"/>
      <c r="F950" s="78"/>
      <c r="G950" s="78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  <c r="Z950" s="78"/>
    </row>
    <row r="951" spans="2:26" ht="15.75" customHeight="1" x14ac:dyDescent="0.25">
      <c r="B951" s="34"/>
      <c r="C951" s="34"/>
      <c r="D951" s="34"/>
      <c r="E951" s="78"/>
      <c r="F951" s="78"/>
      <c r="G951" s="78"/>
      <c r="H951" s="78"/>
      <c r="I951" s="78"/>
      <c r="J951" s="78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  <c r="Z951" s="78"/>
    </row>
    <row r="952" spans="2:26" ht="15.75" customHeight="1" x14ac:dyDescent="0.25">
      <c r="B952" s="34"/>
      <c r="C952" s="34"/>
      <c r="D952" s="34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  <c r="Z952" s="78"/>
    </row>
    <row r="953" spans="2:26" ht="15.75" customHeight="1" x14ac:dyDescent="0.25">
      <c r="B953" s="34"/>
      <c r="C953" s="34"/>
      <c r="D953" s="34"/>
      <c r="E953" s="78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  <c r="Z953" s="78"/>
    </row>
    <row r="954" spans="2:26" ht="15.75" customHeight="1" x14ac:dyDescent="0.25">
      <c r="B954" s="34"/>
      <c r="C954" s="34"/>
      <c r="D954" s="34"/>
      <c r="E954" s="78"/>
      <c r="F954" s="78"/>
      <c r="G954" s="78"/>
      <c r="H954" s="78"/>
      <c r="I954" s="7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  <c r="Z954" s="78"/>
    </row>
    <row r="955" spans="2:26" ht="15.75" customHeight="1" x14ac:dyDescent="0.25">
      <c r="B955" s="34"/>
      <c r="C955" s="34"/>
      <c r="D955" s="34"/>
      <c r="E955" s="78"/>
      <c r="F955" s="78"/>
      <c r="G955" s="78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  <c r="Z955" s="78"/>
    </row>
    <row r="956" spans="2:26" ht="15.75" customHeight="1" x14ac:dyDescent="0.25">
      <c r="B956" s="34"/>
      <c r="C956" s="34"/>
      <c r="D956" s="34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  <c r="Z956" s="78"/>
    </row>
    <row r="957" spans="2:26" ht="15.75" customHeight="1" x14ac:dyDescent="0.25">
      <c r="B957" s="34"/>
      <c r="C957" s="34"/>
      <c r="D957" s="34"/>
      <c r="E957" s="78"/>
      <c r="F957" s="78"/>
      <c r="G957" s="78"/>
      <c r="H957" s="78"/>
      <c r="I957" s="78"/>
      <c r="J957" s="78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  <c r="Z957" s="78"/>
    </row>
    <row r="958" spans="2:26" ht="15.75" customHeight="1" x14ac:dyDescent="0.25">
      <c r="B958" s="34"/>
      <c r="C958" s="34"/>
      <c r="D958" s="34"/>
      <c r="E958" s="78"/>
      <c r="F958" s="78"/>
      <c r="G958" s="78"/>
      <c r="H958" s="78"/>
      <c r="I958" s="78"/>
      <c r="J958" s="78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  <c r="Z958" s="78"/>
    </row>
    <row r="959" spans="2:26" ht="15.75" customHeight="1" x14ac:dyDescent="0.25">
      <c r="B959" s="34"/>
      <c r="C959" s="34"/>
      <c r="D959" s="34"/>
      <c r="E959" s="78"/>
      <c r="F959" s="78"/>
      <c r="G959" s="78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  <c r="Z959" s="78"/>
    </row>
    <row r="960" spans="2:26" ht="15.75" customHeight="1" x14ac:dyDescent="0.25">
      <c r="B960" s="34"/>
      <c r="C960" s="34"/>
      <c r="D960" s="34"/>
      <c r="E960" s="78"/>
      <c r="F960" s="78"/>
      <c r="G960" s="78"/>
      <c r="H960" s="78"/>
      <c r="I960" s="78"/>
      <c r="J960" s="78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  <c r="Z960" s="78"/>
    </row>
    <row r="961" spans="2:26" ht="15.75" customHeight="1" x14ac:dyDescent="0.25">
      <c r="B961" s="34"/>
      <c r="C961" s="34"/>
      <c r="D961" s="34"/>
      <c r="E961" s="78"/>
      <c r="F961" s="78"/>
      <c r="G961" s="78"/>
      <c r="H961" s="78"/>
      <c r="I961" s="78"/>
      <c r="J961" s="78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  <c r="Z961" s="78"/>
    </row>
    <row r="962" spans="2:26" ht="15.75" customHeight="1" x14ac:dyDescent="0.25">
      <c r="B962" s="34"/>
      <c r="C962" s="34"/>
      <c r="D962" s="34"/>
      <c r="E962" s="78"/>
      <c r="F962" s="78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  <c r="Z962" s="78"/>
    </row>
    <row r="963" spans="2:26" ht="15.75" customHeight="1" x14ac:dyDescent="0.25">
      <c r="B963" s="34"/>
      <c r="C963" s="34"/>
      <c r="D963" s="34"/>
      <c r="E963" s="78"/>
      <c r="F963" s="78"/>
      <c r="G963" s="78"/>
      <c r="H963" s="78"/>
      <c r="I963" s="78"/>
      <c r="J963" s="78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  <c r="Z963" s="78"/>
    </row>
    <row r="964" spans="2:26" ht="15.75" customHeight="1" x14ac:dyDescent="0.25">
      <c r="B964" s="34"/>
      <c r="C964" s="34"/>
      <c r="D964" s="34"/>
      <c r="E964" s="78"/>
      <c r="F964" s="78"/>
      <c r="G964" s="78"/>
      <c r="H964" s="78"/>
      <c r="I964" s="78"/>
      <c r="J964" s="78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  <c r="Z964" s="78"/>
    </row>
    <row r="965" spans="2:26" ht="15.75" customHeight="1" x14ac:dyDescent="0.25">
      <c r="B965" s="34"/>
      <c r="C965" s="34"/>
      <c r="D965" s="34"/>
      <c r="E965" s="78"/>
      <c r="F965" s="78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  <c r="Z965" s="78"/>
    </row>
    <row r="966" spans="2:26" ht="15.75" customHeight="1" x14ac:dyDescent="0.25">
      <c r="B966" s="34"/>
      <c r="C966" s="34"/>
      <c r="D966" s="34"/>
      <c r="E966" s="78"/>
      <c r="F966" s="78"/>
      <c r="G966" s="78"/>
      <c r="H966" s="78"/>
      <c r="I966" s="78"/>
      <c r="J966" s="78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  <c r="Z966" s="78"/>
    </row>
    <row r="967" spans="2:26" ht="15.75" customHeight="1" x14ac:dyDescent="0.25">
      <c r="B967" s="34"/>
      <c r="C967" s="34"/>
      <c r="D967" s="34"/>
      <c r="E967" s="78"/>
      <c r="F967" s="78"/>
      <c r="G967" s="78"/>
      <c r="H967" s="78"/>
      <c r="I967" s="78"/>
      <c r="J967" s="78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  <c r="Z967" s="78"/>
    </row>
    <row r="968" spans="2:26" ht="15.75" customHeight="1" x14ac:dyDescent="0.25">
      <c r="B968" s="34"/>
      <c r="C968" s="34"/>
      <c r="D968" s="34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  <c r="Z968" s="78"/>
    </row>
    <row r="969" spans="2:26" ht="15.75" customHeight="1" x14ac:dyDescent="0.25">
      <c r="B969" s="34"/>
      <c r="C969" s="34"/>
      <c r="D969" s="34"/>
      <c r="E969" s="78"/>
      <c r="F969" s="78"/>
      <c r="G969" s="78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  <c r="Z969" s="78"/>
    </row>
    <row r="970" spans="2:26" ht="15.75" customHeight="1" x14ac:dyDescent="0.25">
      <c r="B970" s="34"/>
      <c r="C970" s="34"/>
      <c r="D970" s="34"/>
      <c r="E970" s="78"/>
      <c r="F970" s="78"/>
      <c r="G970" s="78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  <c r="Z970" s="78"/>
    </row>
    <row r="971" spans="2:26" ht="15.75" customHeight="1" x14ac:dyDescent="0.25">
      <c r="B971" s="34"/>
      <c r="C971" s="34"/>
      <c r="D971" s="34"/>
      <c r="E971" s="78"/>
      <c r="F971" s="78"/>
      <c r="G971" s="78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  <c r="Z971" s="78"/>
    </row>
    <row r="972" spans="2:26" ht="15.75" customHeight="1" x14ac:dyDescent="0.25">
      <c r="B972" s="34"/>
      <c r="C972" s="34"/>
      <c r="D972" s="34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  <c r="Z972" s="78"/>
    </row>
    <row r="973" spans="2:26" ht="15.75" customHeight="1" x14ac:dyDescent="0.25">
      <c r="B973" s="34"/>
      <c r="C973" s="34"/>
      <c r="D973" s="34"/>
      <c r="E973" s="78"/>
      <c r="F973" s="78"/>
      <c r="G973" s="78"/>
      <c r="H973" s="78"/>
      <c r="I973" s="78"/>
      <c r="J973" s="78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  <c r="Z973" s="78"/>
    </row>
    <row r="974" spans="2:26" ht="15.75" customHeight="1" x14ac:dyDescent="0.25">
      <c r="B974" s="34"/>
      <c r="C974" s="34"/>
      <c r="D974" s="34"/>
      <c r="E974" s="78"/>
      <c r="F974" s="78"/>
      <c r="G974" s="78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  <c r="Z974" s="78"/>
    </row>
    <row r="975" spans="2:26" ht="15.75" customHeight="1" x14ac:dyDescent="0.25">
      <c r="B975" s="34"/>
      <c r="C975" s="34"/>
      <c r="D975" s="34"/>
      <c r="E975" s="78"/>
      <c r="F975" s="78"/>
      <c r="G975" s="78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  <c r="Z975" s="78"/>
    </row>
    <row r="976" spans="2:26" ht="15.75" customHeight="1" x14ac:dyDescent="0.25">
      <c r="B976" s="34"/>
      <c r="C976" s="34"/>
      <c r="D976" s="34"/>
      <c r="E976" s="78"/>
      <c r="F976" s="78"/>
      <c r="G976" s="78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  <c r="Z976" s="78"/>
    </row>
    <row r="977" spans="2:26" ht="15.75" customHeight="1" x14ac:dyDescent="0.25">
      <c r="B977" s="34"/>
      <c r="C977" s="34"/>
      <c r="D977" s="34"/>
      <c r="E977" s="78"/>
      <c r="F977" s="78"/>
      <c r="G977" s="78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  <c r="Z977" s="78"/>
    </row>
    <row r="978" spans="2:26" ht="15.75" customHeight="1" x14ac:dyDescent="0.25">
      <c r="B978" s="34"/>
      <c r="C978" s="34"/>
      <c r="D978" s="34"/>
      <c r="E978" s="78"/>
      <c r="F978" s="78"/>
      <c r="G978" s="78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  <c r="Z978" s="78"/>
    </row>
    <row r="979" spans="2:26" ht="15.75" customHeight="1" x14ac:dyDescent="0.25">
      <c r="B979" s="34"/>
      <c r="C979" s="34"/>
      <c r="D979" s="34"/>
      <c r="E979" s="78"/>
      <c r="F979" s="78"/>
      <c r="G979" s="78"/>
      <c r="H979" s="78"/>
      <c r="I979" s="78"/>
      <c r="J979" s="78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  <c r="Z979" s="78"/>
    </row>
    <row r="980" spans="2:26" ht="15.75" customHeight="1" x14ac:dyDescent="0.25">
      <c r="B980" s="34"/>
      <c r="C980" s="34"/>
      <c r="D980" s="34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  <c r="Z980" s="78"/>
    </row>
    <row r="981" spans="2:26" ht="15.75" customHeight="1" x14ac:dyDescent="0.25">
      <c r="B981" s="34"/>
      <c r="C981" s="34"/>
      <c r="D981" s="34"/>
      <c r="E981" s="78"/>
      <c r="F981" s="78"/>
      <c r="G981" s="78"/>
      <c r="H981" s="78"/>
      <c r="I981" s="78"/>
      <c r="J981" s="78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  <c r="Z981" s="78"/>
    </row>
    <row r="982" spans="2:26" ht="15.75" customHeight="1" x14ac:dyDescent="0.25">
      <c r="B982" s="34"/>
      <c r="C982" s="34"/>
      <c r="D982" s="34"/>
      <c r="E982" s="78"/>
      <c r="F982" s="78"/>
      <c r="G982" s="78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  <c r="Z982" s="78"/>
    </row>
    <row r="983" spans="2:26" ht="15.75" customHeight="1" x14ac:dyDescent="0.25">
      <c r="B983" s="34"/>
      <c r="C983" s="34"/>
      <c r="D983" s="34"/>
      <c r="E983" s="78"/>
      <c r="F983" s="78"/>
      <c r="G983" s="78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  <c r="Z983" s="78"/>
    </row>
    <row r="984" spans="2:26" ht="15.75" customHeight="1" x14ac:dyDescent="0.25">
      <c r="B984" s="34"/>
      <c r="C984" s="34"/>
      <c r="D984" s="34"/>
      <c r="E984" s="78"/>
      <c r="F984" s="78"/>
      <c r="G984" s="78"/>
      <c r="H984" s="78"/>
      <c r="I984" s="78"/>
      <c r="J984" s="78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  <c r="Z984" s="78"/>
    </row>
    <row r="985" spans="2:26" ht="15.75" customHeight="1" x14ac:dyDescent="0.25">
      <c r="B985" s="34"/>
      <c r="C985" s="34"/>
      <c r="D985" s="34"/>
      <c r="E985" s="78"/>
      <c r="F985" s="78"/>
      <c r="G985" s="78"/>
      <c r="H985" s="78"/>
      <c r="I985" s="78"/>
      <c r="J985" s="78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  <c r="Z985" s="78"/>
    </row>
    <row r="986" spans="2:26" ht="15.75" customHeight="1" x14ac:dyDescent="0.25">
      <c r="B986" s="34"/>
      <c r="C986" s="34"/>
      <c r="D986" s="34"/>
      <c r="E986" s="78"/>
      <c r="F986" s="78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  <c r="Z986" s="78"/>
    </row>
    <row r="987" spans="2:26" ht="15.75" customHeight="1" x14ac:dyDescent="0.25">
      <c r="B987" s="34"/>
      <c r="C987" s="34"/>
      <c r="D987" s="34"/>
      <c r="E987" s="78"/>
      <c r="F987" s="78"/>
      <c r="G987" s="78"/>
      <c r="H987" s="78"/>
      <c r="I987" s="78"/>
      <c r="J987" s="78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  <c r="Z987" s="78"/>
    </row>
    <row r="988" spans="2:26" ht="15.75" customHeight="1" x14ac:dyDescent="0.25">
      <c r="B988" s="34"/>
      <c r="C988" s="34"/>
      <c r="D988" s="34"/>
      <c r="E988" s="78"/>
      <c r="F988" s="78"/>
      <c r="G988" s="78"/>
      <c r="H988" s="78"/>
      <c r="I988" s="78"/>
      <c r="J988" s="78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  <c r="Z988" s="78"/>
    </row>
    <row r="989" spans="2:26" ht="15.75" customHeight="1" x14ac:dyDescent="0.25">
      <c r="B989" s="34"/>
      <c r="C989" s="34"/>
      <c r="D989" s="34"/>
      <c r="E989" s="78"/>
      <c r="F989" s="78"/>
      <c r="G989" s="78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  <c r="Z989" s="78"/>
    </row>
    <row r="990" spans="2:26" ht="15.75" customHeight="1" x14ac:dyDescent="0.25">
      <c r="B990" s="34"/>
      <c r="C990" s="34"/>
      <c r="D990" s="34"/>
      <c r="E990" s="78"/>
      <c r="F990" s="78"/>
      <c r="G990" s="78"/>
      <c r="H990" s="78"/>
      <c r="I990" s="78"/>
      <c r="J990" s="78"/>
      <c r="K990" s="78"/>
      <c r="L990" s="78"/>
      <c r="M990" s="78"/>
      <c r="N990" s="78"/>
      <c r="O990" s="78"/>
      <c r="P990" s="78"/>
      <c r="Q990" s="78"/>
      <c r="R990" s="78"/>
      <c r="S990" s="78"/>
      <c r="T990" s="78"/>
      <c r="U990" s="78"/>
      <c r="V990" s="78"/>
      <c r="W990" s="78"/>
      <c r="X990" s="78"/>
      <c r="Y990" s="78"/>
      <c r="Z990" s="78"/>
    </row>
    <row r="991" spans="2:26" ht="15.75" customHeight="1" x14ac:dyDescent="0.25">
      <c r="B991" s="34"/>
      <c r="C991" s="34"/>
      <c r="D991" s="34"/>
      <c r="E991" s="78"/>
      <c r="F991" s="78"/>
      <c r="G991" s="78"/>
      <c r="H991" s="78"/>
      <c r="I991" s="78"/>
      <c r="J991" s="78"/>
      <c r="K991" s="78"/>
      <c r="L991" s="78"/>
      <c r="M991" s="78"/>
      <c r="N991" s="78"/>
      <c r="O991" s="78"/>
      <c r="P991" s="78"/>
      <c r="Q991" s="78"/>
      <c r="R991" s="78"/>
      <c r="S991" s="78"/>
      <c r="T991" s="78"/>
      <c r="U991" s="78"/>
      <c r="V991" s="78"/>
      <c r="W991" s="78"/>
      <c r="X991" s="78"/>
      <c r="Y991" s="78"/>
      <c r="Z991" s="78"/>
    </row>
    <row r="992" spans="2:26" ht="15.75" customHeight="1" x14ac:dyDescent="0.25">
      <c r="B992" s="34"/>
      <c r="C992" s="34"/>
      <c r="D992" s="34"/>
      <c r="E992" s="78"/>
      <c r="F992" s="78"/>
      <c r="G992" s="78"/>
      <c r="H992" s="78"/>
      <c r="I992" s="78"/>
      <c r="J992" s="78"/>
      <c r="K992" s="78"/>
      <c r="L992" s="78"/>
      <c r="M992" s="78"/>
      <c r="N992" s="78"/>
      <c r="O992" s="78"/>
      <c r="P992" s="78"/>
      <c r="Q992" s="78"/>
      <c r="R992" s="78"/>
      <c r="S992" s="78"/>
      <c r="T992" s="78"/>
      <c r="U992" s="78"/>
      <c r="V992" s="78"/>
      <c r="W992" s="78"/>
      <c r="X992" s="78"/>
      <c r="Y992" s="78"/>
      <c r="Z992" s="78"/>
    </row>
    <row r="993" spans="2:26" ht="15.75" customHeight="1" x14ac:dyDescent="0.25">
      <c r="B993" s="34"/>
      <c r="C993" s="34"/>
      <c r="D993" s="34"/>
      <c r="E993" s="78"/>
      <c r="F993" s="78"/>
      <c r="G993" s="78"/>
      <c r="H993" s="78"/>
      <c r="I993" s="78"/>
      <c r="J993" s="78"/>
      <c r="K993" s="78"/>
      <c r="L993" s="78"/>
      <c r="M993" s="78"/>
      <c r="N993" s="78"/>
      <c r="O993" s="78"/>
      <c r="P993" s="78"/>
      <c r="Q993" s="78"/>
      <c r="R993" s="78"/>
      <c r="S993" s="78"/>
      <c r="T993" s="78"/>
      <c r="U993" s="78"/>
      <c r="V993" s="78"/>
      <c r="W993" s="78"/>
      <c r="X993" s="78"/>
      <c r="Y993" s="78"/>
      <c r="Z993" s="78"/>
    </row>
  </sheetData>
  <mergeCells count="11">
    <mergeCell ref="F6:F7"/>
    <mergeCell ref="G6:G7"/>
    <mergeCell ref="A1:G1"/>
    <mergeCell ref="A3:G3"/>
    <mergeCell ref="A4:G4"/>
    <mergeCell ref="A6:A7"/>
    <mergeCell ref="B6:C7"/>
    <mergeCell ref="D6:D7"/>
    <mergeCell ref="B9:C9"/>
    <mergeCell ref="B21:C21"/>
    <mergeCell ref="E6:E7"/>
  </mergeCells>
  <phoneticPr fontId="31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workbookViewId="0">
      <selection activeCell="S7" sqref="S7"/>
    </sheetView>
  </sheetViews>
  <sheetFormatPr defaultRowHeight="12" x14ac:dyDescent="0.2"/>
  <cols>
    <col min="1" max="1" width="5.140625" style="194" customWidth="1"/>
    <col min="2" max="2" width="24.7109375" style="194" customWidth="1"/>
    <col min="3" max="3" width="9.5703125" style="194" customWidth="1"/>
    <col min="4" max="5" width="9.140625" style="194"/>
    <col min="6" max="8" width="9" style="194" customWidth="1"/>
    <col min="9" max="9" width="9.5703125" style="194" customWidth="1"/>
    <col min="10" max="10" width="9" style="194" customWidth="1"/>
    <col min="11" max="11" width="8.42578125" style="194" customWidth="1"/>
    <col min="12" max="12" width="8.5703125" style="194" customWidth="1"/>
    <col min="13" max="14" width="9" style="194" customWidth="1"/>
    <col min="15" max="15" width="9.28515625" style="194" customWidth="1"/>
    <col min="16" max="16" width="10" style="192" bestFit="1" customWidth="1"/>
    <col min="17" max="16384" width="9.140625" style="194"/>
  </cols>
  <sheetData>
    <row r="1" spans="1:16" ht="12.75" x14ac:dyDescent="0.2">
      <c r="A1" s="557" t="s">
        <v>716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</row>
    <row r="3" spans="1:16" x14ac:dyDescent="0.2">
      <c r="A3" s="534" t="s">
        <v>33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</row>
    <row r="4" spans="1:16" x14ac:dyDescent="0.2">
      <c r="A4" s="195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7"/>
    </row>
    <row r="5" spans="1:16" ht="26.25" customHeight="1" x14ac:dyDescent="0.2">
      <c r="A5" s="198" t="s">
        <v>215</v>
      </c>
      <c r="B5" s="199" t="s">
        <v>34</v>
      </c>
      <c r="C5" s="199" t="s">
        <v>7</v>
      </c>
      <c r="D5" s="199" t="s">
        <v>8</v>
      </c>
      <c r="E5" s="199" t="s">
        <v>9</v>
      </c>
      <c r="F5" s="199" t="s">
        <v>10</v>
      </c>
      <c r="G5" s="199" t="s">
        <v>11</v>
      </c>
      <c r="H5" s="199" t="s">
        <v>12</v>
      </c>
      <c r="I5" s="199" t="s">
        <v>13</v>
      </c>
      <c r="J5" s="199" t="s">
        <v>14</v>
      </c>
      <c r="K5" s="199" t="s">
        <v>15</v>
      </c>
      <c r="L5" s="199" t="s">
        <v>16</v>
      </c>
      <c r="M5" s="199" t="s">
        <v>17</v>
      </c>
      <c r="N5" s="199" t="s">
        <v>18</v>
      </c>
      <c r="O5" s="199" t="s">
        <v>339</v>
      </c>
    </row>
    <row r="6" spans="1:16" x14ac:dyDescent="0.2">
      <c r="A6" s="200" t="s">
        <v>216</v>
      </c>
      <c r="B6" s="532" t="s">
        <v>4</v>
      </c>
      <c r="C6" s="532"/>
      <c r="D6" s="532"/>
      <c r="E6" s="532"/>
      <c r="F6" s="532"/>
      <c r="G6" s="532"/>
      <c r="H6" s="532"/>
      <c r="I6" s="532"/>
      <c r="J6" s="532"/>
      <c r="K6" s="532"/>
      <c r="L6" s="532"/>
      <c r="M6" s="532"/>
      <c r="N6" s="532"/>
      <c r="O6" s="532"/>
    </row>
    <row r="7" spans="1:16" ht="27.75" customHeight="1" x14ac:dyDescent="0.2">
      <c r="A7" s="200" t="s">
        <v>217</v>
      </c>
      <c r="B7" s="203" t="s">
        <v>535</v>
      </c>
      <c r="C7" s="204"/>
      <c r="D7" s="204"/>
      <c r="E7" s="204"/>
      <c r="F7" s="204"/>
      <c r="G7" s="204">
        <v>16858000</v>
      </c>
      <c r="H7" s="204"/>
      <c r="I7" s="204"/>
      <c r="J7" s="204"/>
      <c r="K7" s="204"/>
      <c r="L7" s="204"/>
      <c r="M7" s="204"/>
      <c r="N7" s="204"/>
      <c r="O7" s="205">
        <f>SUM(C7:N7)</f>
        <v>16858000</v>
      </c>
    </row>
    <row r="8" spans="1:16" ht="24.75" customHeight="1" x14ac:dyDescent="0.2">
      <c r="A8" s="200" t="s">
        <v>218</v>
      </c>
      <c r="B8" s="203" t="s">
        <v>536</v>
      </c>
      <c r="C8" s="204">
        <v>5469340</v>
      </c>
      <c r="D8" s="204">
        <v>5469341</v>
      </c>
      <c r="E8" s="204">
        <v>5469340</v>
      </c>
      <c r="F8" s="204">
        <v>5469340</v>
      </c>
      <c r="G8" s="204">
        <v>5849340</v>
      </c>
      <c r="H8" s="204">
        <v>5469341</v>
      </c>
      <c r="I8" s="204">
        <v>5469341</v>
      </c>
      <c r="J8" s="204">
        <v>5469341</v>
      </c>
      <c r="K8" s="204">
        <v>5469341</v>
      </c>
      <c r="L8" s="204">
        <v>5469341</v>
      </c>
      <c r="M8" s="204">
        <v>5469341</v>
      </c>
      <c r="N8" s="204">
        <v>5469341</v>
      </c>
      <c r="O8" s="205">
        <f>SUM(C8:N8)</f>
        <v>66012088</v>
      </c>
    </row>
    <row r="9" spans="1:16" ht="20.100000000000001" customHeight="1" x14ac:dyDescent="0.2">
      <c r="A9" s="200" t="s">
        <v>219</v>
      </c>
      <c r="B9" s="203" t="s">
        <v>537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5">
        <f>SUM(C9:N9)</f>
        <v>0</v>
      </c>
    </row>
    <row r="10" spans="1:16" ht="15.75" customHeight="1" x14ac:dyDescent="0.2">
      <c r="A10" s="200" t="s">
        <v>220</v>
      </c>
      <c r="B10" s="206" t="s">
        <v>40</v>
      </c>
      <c r="C10" s="204">
        <v>2000000</v>
      </c>
      <c r="D10" s="204"/>
      <c r="E10" s="204">
        <v>20550000</v>
      </c>
      <c r="F10" s="204"/>
      <c r="G10" s="204"/>
      <c r="H10" s="204"/>
      <c r="I10" s="204"/>
      <c r="J10" s="204"/>
      <c r="K10" s="204">
        <v>19650000</v>
      </c>
      <c r="L10" s="204">
        <v>5000000</v>
      </c>
      <c r="M10" s="204"/>
      <c r="N10" s="204"/>
      <c r="O10" s="205">
        <f t="shared" ref="O10:O16" si="0">SUM(C10:N10)</f>
        <v>47200000</v>
      </c>
    </row>
    <row r="11" spans="1:16" ht="15.75" customHeight="1" x14ac:dyDescent="0.2">
      <c r="A11" s="200" t="s">
        <v>221</v>
      </c>
      <c r="B11" s="206" t="s">
        <v>42</v>
      </c>
      <c r="C11" s="204">
        <v>520333</v>
      </c>
      <c r="D11" s="204">
        <v>928837</v>
      </c>
      <c r="E11" s="204">
        <v>81333</v>
      </c>
      <c r="F11" s="204">
        <v>998833</v>
      </c>
      <c r="G11" s="204">
        <v>1283333</v>
      </c>
      <c r="H11" s="204">
        <v>1660833</v>
      </c>
      <c r="I11" s="204">
        <v>1660833</v>
      </c>
      <c r="J11" s="204">
        <v>1660833</v>
      </c>
      <c r="K11" s="204">
        <v>998833</v>
      </c>
      <c r="L11" s="204">
        <v>998833</v>
      </c>
      <c r="M11" s="204">
        <v>1308333</v>
      </c>
      <c r="N11" s="204">
        <v>998833</v>
      </c>
      <c r="O11" s="205">
        <f t="shared" si="0"/>
        <v>13100000</v>
      </c>
    </row>
    <row r="12" spans="1:16" ht="15.75" customHeight="1" x14ac:dyDescent="0.2">
      <c r="A12" s="200" t="s">
        <v>222</v>
      </c>
      <c r="B12" s="206" t="s">
        <v>49</v>
      </c>
      <c r="C12" s="204"/>
      <c r="D12" s="204"/>
      <c r="E12" s="204"/>
      <c r="F12" s="204"/>
      <c r="G12" s="204"/>
      <c r="H12" s="204"/>
      <c r="I12" s="204"/>
    </row>
    <row r="13" spans="1:16" ht="21" customHeight="1" x14ac:dyDescent="0.2">
      <c r="A13" s="200" t="s">
        <v>223</v>
      </c>
      <c r="B13" s="203" t="s">
        <v>44</v>
      </c>
      <c r="C13" s="204"/>
      <c r="D13" s="204">
        <v>500000</v>
      </c>
      <c r="E13" s="204"/>
      <c r="F13" s="204">
        <v>159332</v>
      </c>
      <c r="G13" s="204"/>
      <c r="H13" s="204"/>
      <c r="I13" s="204"/>
      <c r="J13" s="204"/>
      <c r="K13" s="204"/>
      <c r="L13" s="204"/>
      <c r="M13" s="204"/>
      <c r="N13" s="204"/>
      <c r="O13" s="205">
        <f t="shared" si="0"/>
        <v>659332</v>
      </c>
    </row>
    <row r="14" spans="1:16" ht="28.5" customHeight="1" x14ac:dyDescent="0.2">
      <c r="A14" s="200" t="s">
        <v>224</v>
      </c>
      <c r="B14" s="203" t="s">
        <v>51</v>
      </c>
      <c r="C14" s="204"/>
      <c r="D14" s="204"/>
      <c r="E14" s="204"/>
      <c r="F14" s="204">
        <v>403387</v>
      </c>
      <c r="G14" s="204"/>
      <c r="H14" s="204"/>
      <c r="I14" s="204"/>
      <c r="J14" s="204"/>
      <c r="K14" s="204"/>
      <c r="L14" s="204"/>
      <c r="M14" s="204"/>
      <c r="N14" s="204"/>
      <c r="O14" s="205">
        <f t="shared" si="0"/>
        <v>403387</v>
      </c>
      <c r="P14" s="193"/>
    </row>
    <row r="15" spans="1:16" ht="15.75" customHeight="1" x14ac:dyDescent="0.2">
      <c r="A15" s="200" t="s">
        <v>225</v>
      </c>
      <c r="B15" s="206" t="s">
        <v>52</v>
      </c>
      <c r="C15" s="204"/>
      <c r="D15" s="204"/>
      <c r="E15" s="204">
        <v>2147360</v>
      </c>
      <c r="F15" s="204">
        <v>5665468</v>
      </c>
      <c r="G15" s="204">
        <v>11330938</v>
      </c>
      <c r="H15" s="204">
        <v>33992813</v>
      </c>
      <c r="I15" s="204">
        <v>11330937</v>
      </c>
      <c r="J15" s="204">
        <v>3665469</v>
      </c>
      <c r="K15" s="204"/>
      <c r="L15" s="204">
        <v>11330937</v>
      </c>
      <c r="M15" s="204">
        <v>4507787</v>
      </c>
      <c r="N15" s="204">
        <v>6823151</v>
      </c>
      <c r="O15" s="205">
        <f t="shared" si="0"/>
        <v>90794860</v>
      </c>
    </row>
    <row r="16" spans="1:16" ht="15.75" customHeight="1" x14ac:dyDescent="0.2">
      <c r="A16" s="201" t="s">
        <v>226</v>
      </c>
      <c r="B16" s="207" t="s">
        <v>538</v>
      </c>
      <c r="C16" s="367">
        <f>SUM(C7:C15)</f>
        <v>7989673</v>
      </c>
      <c r="D16" s="367">
        <f>SUM(D7:D15)</f>
        <v>6898178</v>
      </c>
      <c r="E16" s="367">
        <f>SUM(E7:E15)</f>
        <v>28248033</v>
      </c>
      <c r="F16" s="367">
        <f t="shared" ref="F16:N16" si="1">SUM(F7:F15)</f>
        <v>12696360</v>
      </c>
      <c r="G16" s="367">
        <f t="shared" si="1"/>
        <v>35321611</v>
      </c>
      <c r="H16" s="367">
        <f t="shared" si="1"/>
        <v>41122987</v>
      </c>
      <c r="I16" s="367">
        <f t="shared" si="1"/>
        <v>18461111</v>
      </c>
      <c r="J16" s="367">
        <f t="shared" si="1"/>
        <v>10795643</v>
      </c>
      <c r="K16" s="367">
        <f t="shared" si="1"/>
        <v>26118174</v>
      </c>
      <c r="L16" s="367">
        <f t="shared" si="1"/>
        <v>22799111</v>
      </c>
      <c r="M16" s="367">
        <f t="shared" si="1"/>
        <v>11285461</v>
      </c>
      <c r="N16" s="367">
        <f t="shared" si="1"/>
        <v>13291325</v>
      </c>
      <c r="O16" s="208">
        <f t="shared" si="0"/>
        <v>235027667</v>
      </c>
    </row>
    <row r="17" spans="1:15" ht="20.100000000000001" customHeight="1" x14ac:dyDescent="0.2">
      <c r="A17" s="200" t="s">
        <v>227</v>
      </c>
      <c r="B17" s="533" t="s">
        <v>539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</row>
    <row r="18" spans="1:15" ht="20.100000000000001" customHeight="1" x14ac:dyDescent="0.2">
      <c r="A18" s="200" t="s">
        <v>228</v>
      </c>
      <c r="B18" s="206" t="s">
        <v>127</v>
      </c>
      <c r="C18" s="204">
        <v>3355271</v>
      </c>
      <c r="D18" s="204">
        <v>3355271</v>
      </c>
      <c r="E18" s="204">
        <v>3355271</v>
      </c>
      <c r="F18" s="204">
        <v>3355270</v>
      </c>
      <c r="G18" s="204">
        <v>3355270</v>
      </c>
      <c r="H18" s="204">
        <v>3355270</v>
      </c>
      <c r="I18" s="204">
        <v>3680967</v>
      </c>
      <c r="J18" s="204">
        <v>3680967</v>
      </c>
      <c r="K18" s="204">
        <v>3680967</v>
      </c>
      <c r="L18" s="204">
        <v>3680967</v>
      </c>
      <c r="M18" s="204">
        <v>3680967</v>
      </c>
      <c r="N18" s="204">
        <v>3680967</v>
      </c>
      <c r="O18" s="205">
        <f>SUM(C18:N18)</f>
        <v>42217425</v>
      </c>
    </row>
    <row r="19" spans="1:15" ht="27" customHeight="1" x14ac:dyDescent="0.2">
      <c r="A19" s="200" t="s">
        <v>229</v>
      </c>
      <c r="B19" s="203" t="s">
        <v>137</v>
      </c>
      <c r="C19" s="204">
        <v>707583</v>
      </c>
      <c r="D19" s="204">
        <v>707583</v>
      </c>
      <c r="E19" s="204">
        <v>707583</v>
      </c>
      <c r="F19" s="204">
        <v>707583</v>
      </c>
      <c r="G19" s="204">
        <v>707584</v>
      </c>
      <c r="H19" s="204">
        <v>707584</v>
      </c>
      <c r="I19" s="204">
        <v>707584</v>
      </c>
      <c r="J19" s="204">
        <v>707584</v>
      </c>
      <c r="K19" s="204">
        <v>707583</v>
      </c>
      <c r="L19" s="204">
        <v>707583</v>
      </c>
      <c r="M19" s="204">
        <v>707583</v>
      </c>
      <c r="N19" s="204">
        <v>707583</v>
      </c>
      <c r="O19" s="205">
        <f t="shared" ref="O19:O24" si="2">SUM(C19:N19)</f>
        <v>8491000</v>
      </c>
    </row>
    <row r="20" spans="1:15" ht="15.75" customHeight="1" x14ac:dyDescent="0.2">
      <c r="A20" s="200" t="s">
        <v>230</v>
      </c>
      <c r="B20" s="206" t="s">
        <v>540</v>
      </c>
      <c r="C20" s="204">
        <v>811000</v>
      </c>
      <c r="D20" s="204">
        <v>1000000</v>
      </c>
      <c r="E20" s="204">
        <v>7811000</v>
      </c>
      <c r="F20" s="204">
        <v>4343113</v>
      </c>
      <c r="G20" s="204">
        <v>1283563</v>
      </c>
      <c r="H20" s="204">
        <v>9622000</v>
      </c>
      <c r="I20" s="204">
        <v>4811000</v>
      </c>
      <c r="J20" s="204">
        <v>4811000</v>
      </c>
      <c r="K20" s="204">
        <v>4811000</v>
      </c>
      <c r="L20" s="204">
        <v>4811000</v>
      </c>
      <c r="M20" s="204">
        <v>4811000</v>
      </c>
      <c r="N20" s="204">
        <v>4811000</v>
      </c>
      <c r="O20" s="205">
        <f t="shared" si="2"/>
        <v>53736676</v>
      </c>
    </row>
    <row r="21" spans="1:15" ht="15.75" customHeight="1" x14ac:dyDescent="0.2">
      <c r="A21" s="200" t="s">
        <v>231</v>
      </c>
      <c r="B21" s="206" t="s">
        <v>63</v>
      </c>
      <c r="C21" s="204">
        <v>560000</v>
      </c>
      <c r="D21" s="204">
        <v>360000</v>
      </c>
      <c r="E21" s="204">
        <v>200000</v>
      </c>
      <c r="F21" s="204">
        <v>50000</v>
      </c>
      <c r="G21" s="204">
        <v>50000</v>
      </c>
      <c r="H21" s="204">
        <v>30000</v>
      </c>
      <c r="I21" s="204">
        <v>30000</v>
      </c>
      <c r="J21" s="204">
        <v>40000</v>
      </c>
      <c r="K21" s="204">
        <v>780000</v>
      </c>
      <c r="L21" s="204">
        <v>250000</v>
      </c>
      <c r="M21" s="204">
        <v>250000</v>
      </c>
      <c r="N21" s="204">
        <v>900000</v>
      </c>
      <c r="O21" s="205">
        <f t="shared" si="2"/>
        <v>3500000</v>
      </c>
    </row>
    <row r="22" spans="1:15" ht="15.75" customHeight="1" x14ac:dyDescent="0.2">
      <c r="A22" s="200" t="s">
        <v>232</v>
      </c>
      <c r="B22" s="206" t="s">
        <v>541</v>
      </c>
      <c r="C22" s="204">
        <v>2230124</v>
      </c>
      <c r="D22" s="204">
        <v>1100509</v>
      </c>
      <c r="E22" s="204">
        <v>6343952</v>
      </c>
      <c r="F22" s="204">
        <v>908670</v>
      </c>
      <c r="G22" s="204">
        <v>23950377</v>
      </c>
      <c r="H22" s="204">
        <v>5733923</v>
      </c>
      <c r="I22" s="204">
        <v>3333095</v>
      </c>
      <c r="J22" s="204">
        <v>1556092</v>
      </c>
      <c r="K22" s="204">
        <v>4183324</v>
      </c>
      <c r="L22" s="204">
        <v>2191776</v>
      </c>
      <c r="M22" s="204">
        <v>1835911</v>
      </c>
      <c r="N22" s="204">
        <v>3191775</v>
      </c>
      <c r="O22" s="205">
        <f t="shared" si="2"/>
        <v>56559528</v>
      </c>
    </row>
    <row r="23" spans="1:15" ht="15.75" customHeight="1" x14ac:dyDescent="0.2">
      <c r="A23" s="200" t="s">
        <v>233</v>
      </c>
      <c r="B23" s="206" t="s">
        <v>68</v>
      </c>
      <c r="C23" s="204">
        <v>325695</v>
      </c>
      <c r="D23" s="204">
        <v>374815</v>
      </c>
      <c r="E23" s="204">
        <v>6908982</v>
      </c>
      <c r="F23" s="204">
        <v>605161</v>
      </c>
      <c r="G23" s="204">
        <v>5374817</v>
      </c>
      <c r="H23" s="204">
        <v>6492363</v>
      </c>
      <c r="I23" s="204">
        <v>5898465</v>
      </c>
      <c r="J23" s="204"/>
      <c r="K23" s="204">
        <v>827702</v>
      </c>
      <c r="L23" s="204">
        <v>2563285</v>
      </c>
      <c r="M23" s="204"/>
      <c r="N23" s="204"/>
      <c r="O23" s="205">
        <f>SUM(C23:N23)</f>
        <v>29371285</v>
      </c>
    </row>
    <row r="24" spans="1:15" ht="15.75" customHeight="1" x14ac:dyDescent="0.2">
      <c r="A24" s="200" t="s">
        <v>234</v>
      </c>
      <c r="B24" s="203" t="s">
        <v>70</v>
      </c>
      <c r="C24" s="204"/>
      <c r="D24" s="204"/>
      <c r="E24" s="204">
        <v>2921245</v>
      </c>
      <c r="F24" s="204"/>
      <c r="G24" s="204">
        <v>600000</v>
      </c>
      <c r="H24" s="204">
        <v>15181847</v>
      </c>
      <c r="I24" s="204"/>
      <c r="J24" s="204"/>
      <c r="K24" s="204">
        <v>11127598</v>
      </c>
      <c r="L24" s="204">
        <v>8594500</v>
      </c>
      <c r="M24" s="204"/>
      <c r="N24" s="204"/>
      <c r="O24" s="205">
        <f t="shared" si="2"/>
        <v>38425190</v>
      </c>
    </row>
    <row r="25" spans="1:15" ht="15.75" customHeight="1" x14ac:dyDescent="0.2">
      <c r="A25" s="200" t="s">
        <v>235</v>
      </c>
      <c r="B25" s="206" t="s">
        <v>542</v>
      </c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5"/>
    </row>
    <row r="26" spans="1:15" ht="15.75" customHeight="1" x14ac:dyDescent="0.2">
      <c r="A26" s="200" t="s">
        <v>236</v>
      </c>
      <c r="B26" s="206" t="s">
        <v>73</v>
      </c>
      <c r="C26" s="204"/>
      <c r="D26" s="204"/>
      <c r="E26" s="204"/>
      <c r="F26" s="204">
        <v>2726563</v>
      </c>
      <c r="G26" s="204"/>
      <c r="H26" s="204"/>
      <c r="I26" s="204"/>
      <c r="J26" s="204"/>
      <c r="K26" s="204"/>
      <c r="L26" s="204"/>
      <c r="M26" s="204"/>
      <c r="N26" s="204"/>
      <c r="O26" s="205">
        <f>F26</f>
        <v>2726563</v>
      </c>
    </row>
    <row r="27" spans="1:15" ht="20.100000000000001" customHeight="1" x14ac:dyDescent="0.2">
      <c r="A27" s="202" t="s">
        <v>237</v>
      </c>
      <c r="B27" s="207" t="s">
        <v>543</v>
      </c>
      <c r="C27" s="367">
        <f>SUM(C18:C26)</f>
        <v>7989673</v>
      </c>
      <c r="D27" s="367">
        <f t="shared" ref="D27:N27" si="3">SUM(D18:D26)</f>
        <v>6898178</v>
      </c>
      <c r="E27" s="367">
        <f t="shared" si="3"/>
        <v>28248033</v>
      </c>
      <c r="F27" s="367">
        <f t="shared" si="3"/>
        <v>12696360</v>
      </c>
      <c r="G27" s="367">
        <f t="shared" si="3"/>
        <v>35321611</v>
      </c>
      <c r="H27" s="367">
        <f t="shared" si="3"/>
        <v>41122987</v>
      </c>
      <c r="I27" s="367">
        <f t="shared" si="3"/>
        <v>18461111</v>
      </c>
      <c r="J27" s="367">
        <f t="shared" si="3"/>
        <v>10795643</v>
      </c>
      <c r="K27" s="367">
        <f t="shared" si="3"/>
        <v>26118174</v>
      </c>
      <c r="L27" s="367">
        <f t="shared" si="3"/>
        <v>22799111</v>
      </c>
      <c r="M27" s="367">
        <f t="shared" si="3"/>
        <v>11285461</v>
      </c>
      <c r="N27" s="367">
        <f t="shared" si="3"/>
        <v>13291325</v>
      </c>
      <c r="O27" s="208">
        <f>SUM(C27:N27)</f>
        <v>235027667</v>
      </c>
    </row>
  </sheetData>
  <mergeCells count="4">
    <mergeCell ref="B6:O6"/>
    <mergeCell ref="B17:O17"/>
    <mergeCell ref="A3:O3"/>
    <mergeCell ref="A1:O1"/>
  </mergeCells>
  <phoneticPr fontId="31" type="noConversion"/>
  <pageMargins left="0.11811023622047245" right="0.11811023622047245" top="0.39370078740157483" bottom="0.39370078740157483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3"/>
  <sheetViews>
    <sheetView tabSelected="1" workbookViewId="0">
      <selection activeCell="F5" sqref="F5"/>
    </sheetView>
  </sheetViews>
  <sheetFormatPr defaultRowHeight="12.75" x14ac:dyDescent="0.2"/>
  <cols>
    <col min="1" max="1" width="4.5703125" customWidth="1"/>
    <col min="2" max="2" width="39.5703125" customWidth="1"/>
    <col min="3" max="3" width="19.5703125" customWidth="1"/>
    <col min="4" max="4" width="20.85546875" customWidth="1"/>
  </cols>
  <sheetData>
    <row r="1" spans="1:8" ht="25.5" customHeight="1" x14ac:dyDescent="0.2">
      <c r="B1" s="468" t="s">
        <v>717</v>
      </c>
      <c r="C1" s="529"/>
      <c r="D1" s="529"/>
    </row>
    <row r="2" spans="1:8" ht="57" customHeight="1" x14ac:dyDescent="0.25">
      <c r="A2" s="559" t="s">
        <v>0</v>
      </c>
      <c r="B2" s="560"/>
      <c r="C2" s="560"/>
      <c r="D2" s="560"/>
    </row>
    <row r="3" spans="1:8" ht="16.5" thickBot="1" x14ac:dyDescent="0.3">
      <c r="A3" s="139"/>
      <c r="B3" s="138"/>
      <c r="C3" s="140"/>
      <c r="D3" s="141"/>
    </row>
    <row r="4" spans="1:8" ht="36.75" thickBot="1" x14ac:dyDescent="0.25">
      <c r="A4" s="142" t="s">
        <v>215</v>
      </c>
      <c r="B4" s="143" t="s">
        <v>3</v>
      </c>
      <c r="C4" s="143" t="s">
        <v>5</v>
      </c>
      <c r="D4" s="144" t="s">
        <v>6</v>
      </c>
    </row>
    <row r="5" spans="1:8" ht="13.5" thickBot="1" x14ac:dyDescent="0.25">
      <c r="A5" s="145">
        <v>1</v>
      </c>
      <c r="B5" s="146">
        <v>2</v>
      </c>
      <c r="C5" s="146">
        <v>3</v>
      </c>
      <c r="D5" s="147">
        <v>4</v>
      </c>
    </row>
    <row r="6" spans="1:8" ht="24.95" customHeight="1" x14ac:dyDescent="0.2">
      <c r="A6" s="148" t="s">
        <v>216</v>
      </c>
      <c r="B6" s="149" t="s">
        <v>31</v>
      </c>
      <c r="C6" s="150"/>
      <c r="D6" s="151"/>
    </row>
    <row r="7" spans="1:8" ht="24.95" customHeight="1" x14ac:dyDescent="0.2">
      <c r="A7" s="152" t="s">
        <v>217</v>
      </c>
      <c r="B7" s="153" t="s">
        <v>32</v>
      </c>
      <c r="C7" s="154"/>
      <c r="D7" s="155"/>
    </row>
    <row r="8" spans="1:8" ht="24.95" customHeight="1" x14ac:dyDescent="0.2">
      <c r="A8" s="152" t="s">
        <v>218</v>
      </c>
      <c r="B8" s="153" t="s">
        <v>19</v>
      </c>
      <c r="C8" s="154"/>
      <c r="D8" s="155"/>
    </row>
    <row r="9" spans="1:8" ht="24.95" customHeight="1" x14ac:dyDescent="0.2">
      <c r="A9" s="152" t="s">
        <v>219</v>
      </c>
      <c r="B9" s="153" t="s">
        <v>20</v>
      </c>
      <c r="C9" s="154"/>
      <c r="D9" s="155"/>
    </row>
    <row r="10" spans="1:8" ht="24.95" customHeight="1" x14ac:dyDescent="0.2">
      <c r="A10" s="152" t="s">
        <v>220</v>
      </c>
      <c r="B10" s="153" t="s">
        <v>24</v>
      </c>
      <c r="C10" s="154"/>
      <c r="D10" s="155"/>
    </row>
    <row r="11" spans="1:8" ht="24.95" customHeight="1" x14ac:dyDescent="0.25">
      <c r="A11" s="152" t="s">
        <v>221</v>
      </c>
      <c r="B11" s="153" t="s">
        <v>25</v>
      </c>
      <c r="C11" s="154">
        <v>26525512</v>
      </c>
      <c r="D11" s="155">
        <v>179422</v>
      </c>
      <c r="H11" s="558"/>
    </row>
    <row r="12" spans="1:8" ht="24.95" customHeight="1" x14ac:dyDescent="0.2">
      <c r="A12" s="152" t="s">
        <v>222</v>
      </c>
      <c r="B12" s="156" t="s">
        <v>26</v>
      </c>
      <c r="C12" s="154">
        <v>808477</v>
      </c>
      <c r="D12" s="155">
        <v>84000</v>
      </c>
    </row>
    <row r="13" spans="1:8" ht="24.95" customHeight="1" x14ac:dyDescent="0.2">
      <c r="A13" s="152" t="s">
        <v>224</v>
      </c>
      <c r="B13" s="156" t="s">
        <v>27</v>
      </c>
      <c r="C13" s="154">
        <v>5334000</v>
      </c>
      <c r="D13" s="155">
        <v>90000</v>
      </c>
    </row>
    <row r="14" spans="1:8" ht="24.95" customHeight="1" x14ac:dyDescent="0.2">
      <c r="A14" s="152" t="s">
        <v>225</v>
      </c>
      <c r="B14" s="156" t="s">
        <v>28</v>
      </c>
      <c r="C14" s="154"/>
      <c r="D14" s="155"/>
    </row>
    <row r="15" spans="1:8" ht="24.95" customHeight="1" x14ac:dyDescent="0.2">
      <c r="A15" s="152" t="s">
        <v>226</v>
      </c>
      <c r="B15" s="156" t="s">
        <v>29</v>
      </c>
      <c r="C15" s="154"/>
      <c r="D15" s="155"/>
    </row>
    <row r="16" spans="1:8" ht="24.95" customHeight="1" x14ac:dyDescent="0.2">
      <c r="A16" s="152" t="s">
        <v>227</v>
      </c>
      <c r="B16" s="156" t="s">
        <v>30</v>
      </c>
      <c r="C16" s="154"/>
      <c r="D16" s="155"/>
    </row>
    <row r="17" spans="1:4" ht="24.95" customHeight="1" x14ac:dyDescent="0.2">
      <c r="A17" s="152" t="s">
        <v>228</v>
      </c>
      <c r="B17" s="153" t="s">
        <v>21</v>
      </c>
      <c r="C17" s="154"/>
      <c r="D17" s="155"/>
    </row>
    <row r="18" spans="1:4" ht="24.95" customHeight="1" x14ac:dyDescent="0.2">
      <c r="A18" s="152" t="s">
        <v>229</v>
      </c>
      <c r="B18" s="153" t="s">
        <v>2</v>
      </c>
      <c r="C18" s="154"/>
      <c r="D18" s="155"/>
    </row>
    <row r="19" spans="1:4" ht="24.95" customHeight="1" x14ac:dyDescent="0.2">
      <c r="A19" s="152" t="s">
        <v>230</v>
      </c>
      <c r="B19" s="153" t="s">
        <v>1</v>
      </c>
      <c r="C19" s="154"/>
      <c r="D19" s="155"/>
    </row>
    <row r="20" spans="1:4" ht="24.95" customHeight="1" x14ac:dyDescent="0.2">
      <c r="A20" s="152" t="s">
        <v>231</v>
      </c>
      <c r="B20" s="153" t="s">
        <v>22</v>
      </c>
      <c r="C20" s="154"/>
      <c r="D20" s="155"/>
    </row>
    <row r="21" spans="1:4" ht="24.95" customHeight="1" thickBot="1" x14ac:dyDescent="0.25">
      <c r="A21" s="152" t="s">
        <v>232</v>
      </c>
      <c r="B21" s="153" t="s">
        <v>23</v>
      </c>
      <c r="C21" s="154"/>
      <c r="D21" s="155"/>
    </row>
    <row r="22" spans="1:4" ht="24.95" customHeight="1" thickBot="1" x14ac:dyDescent="0.25">
      <c r="A22" s="157" t="s">
        <v>242</v>
      </c>
      <c r="B22" s="158" t="s">
        <v>339</v>
      </c>
      <c r="C22" s="159">
        <f>SUM(C11:C21)</f>
        <v>32667989</v>
      </c>
      <c r="D22" s="160">
        <f>SUM(D11:D21)</f>
        <v>353422</v>
      </c>
    </row>
    <row r="23" spans="1:4" x14ac:dyDescent="0.2">
      <c r="A23" s="161"/>
      <c r="B23" s="536"/>
      <c r="C23" s="536"/>
      <c r="D23" s="536"/>
    </row>
  </sheetData>
  <mergeCells count="3">
    <mergeCell ref="B23:D23"/>
    <mergeCell ref="B1:D1"/>
    <mergeCell ref="A2:D2"/>
  </mergeCells>
  <phoneticPr fontId="3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1</vt:i4>
      </vt:variant>
    </vt:vector>
  </HeadingPairs>
  <TitlesOfParts>
    <vt:vector size="10" baseType="lpstr">
      <vt:lpstr>1.Mérleg</vt:lpstr>
      <vt:lpstr>2. Bevétel funkció</vt:lpstr>
      <vt:lpstr>3.Bevétel feladat</vt:lpstr>
      <vt:lpstr>4.kiadás</vt:lpstr>
      <vt:lpstr>5.Kiadás feladat</vt:lpstr>
      <vt:lpstr>6.Felhalmozási kiadások</vt:lpstr>
      <vt:lpstr>7. gördülő</vt:lpstr>
      <vt:lpstr>8.ei. felh. </vt:lpstr>
      <vt:lpstr>9. köv. tám </vt:lpstr>
      <vt:lpstr>Excel_BuiltIn_Print_Area_3_1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Noemi</cp:lastModifiedBy>
  <cp:lastPrinted>2020-06-19T07:36:18Z</cp:lastPrinted>
  <dcterms:created xsi:type="dcterms:W3CDTF">2016-01-27T18:19:46Z</dcterms:created>
  <dcterms:modified xsi:type="dcterms:W3CDTF">2020-06-19T07:36:53Z</dcterms:modified>
</cp:coreProperties>
</file>