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6. sz. melléklet " sheetId="1" r:id="rId1"/>
  </sheets>
  <externalReferences>
    <externalReference r:id="rId2"/>
  </externalReferences>
  <definedNames>
    <definedName name="_xlnm.Print_Area" localSheetId="0">'6. sz. melléklet '!$A$1:$N$54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3" i="1" l="1"/>
  <c r="J53" i="1"/>
  <c r="I53" i="1"/>
  <c r="H53" i="1"/>
  <c r="L53" i="1" s="1"/>
  <c r="F53" i="1"/>
  <c r="G53" i="1" s="1"/>
  <c r="E53" i="1"/>
  <c r="D53" i="1"/>
  <c r="C53" i="1"/>
  <c r="K52" i="1"/>
  <c r="K54" i="1" s="1"/>
  <c r="L54" i="1" s="1"/>
  <c r="J52" i="1"/>
  <c r="J54" i="1" s="1"/>
  <c r="I52" i="1"/>
  <c r="I54" i="1" s="1"/>
  <c r="H52" i="1"/>
  <c r="H54" i="1" s="1"/>
  <c r="F52" i="1"/>
  <c r="G52" i="1" s="1"/>
  <c r="E52" i="1"/>
  <c r="E54" i="1" s="1"/>
  <c r="D52" i="1"/>
  <c r="D54" i="1" s="1"/>
  <c r="C52" i="1"/>
  <c r="C54" i="1" s="1"/>
  <c r="L51" i="1"/>
  <c r="G51" i="1"/>
  <c r="L50" i="1"/>
  <c r="L49" i="1"/>
  <c r="L48" i="1"/>
  <c r="L47" i="1"/>
  <c r="L46" i="1"/>
  <c r="L44" i="1"/>
  <c r="G44" i="1"/>
  <c r="L43" i="1"/>
  <c r="G43" i="1"/>
  <c r="L42" i="1"/>
  <c r="L41" i="1"/>
  <c r="L40" i="1"/>
  <c r="L39" i="1"/>
  <c r="G39" i="1"/>
  <c r="L38" i="1"/>
  <c r="G38" i="1"/>
  <c r="L37" i="1"/>
  <c r="L36" i="1"/>
  <c r="G36" i="1"/>
  <c r="L35" i="1"/>
  <c r="G35" i="1"/>
  <c r="L34" i="1"/>
  <c r="L32" i="1"/>
  <c r="L31" i="1"/>
  <c r="G31" i="1"/>
  <c r="L30" i="1"/>
  <c r="L27" i="1"/>
  <c r="L26" i="1"/>
  <c r="L25" i="1"/>
  <c r="L24" i="1"/>
  <c r="L23" i="1"/>
  <c r="G23" i="1"/>
  <c r="L22" i="1"/>
  <c r="G21" i="1"/>
  <c r="L20" i="1"/>
  <c r="L19" i="1"/>
  <c r="G19" i="1"/>
  <c r="L17" i="1"/>
  <c r="G17" i="1"/>
  <c r="L16" i="1"/>
  <c r="L15" i="1"/>
  <c r="L14" i="1"/>
  <c r="L13" i="1"/>
  <c r="G13" i="1"/>
  <c r="L12" i="1"/>
  <c r="G12" i="1"/>
  <c r="L11" i="1"/>
  <c r="G11" i="1"/>
  <c r="L10" i="1"/>
  <c r="G10" i="1"/>
  <c r="L9" i="1"/>
  <c r="G9" i="1"/>
  <c r="L8" i="1"/>
  <c r="N2" i="1"/>
  <c r="F54" i="1" l="1"/>
  <c r="G54" i="1" s="1"/>
  <c r="L52" i="1"/>
</calcChain>
</file>

<file path=xl/sharedStrings.xml><?xml version="1.0" encoding="utf-8"?>
<sst xmlns="http://schemas.openxmlformats.org/spreadsheetml/2006/main" count="160" uniqueCount="114">
  <si>
    <t>6. melléklet</t>
  </si>
  <si>
    <t>Balatonakali Önkormányzat 2015. évi összevont költségvetés kormányzati funkciónként</t>
  </si>
  <si>
    <t>ezer Ft-ban</t>
  </si>
  <si>
    <t>Sor-szám</t>
  </si>
  <si>
    <t>Szakfeladat</t>
  </si>
  <si>
    <t>Bevétel 2015. évi előirányzat</t>
  </si>
  <si>
    <t>Bevétel 2015. évi mód. előir.</t>
  </si>
  <si>
    <t>eredeti/mód előirány. (%)</t>
  </si>
  <si>
    <t>Kiadás 2015. évi előirányzat</t>
  </si>
  <si>
    <t>Kiadás 2015.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</si>
  <si>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</si>
  <si>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</si>
  <si>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</si>
  <si>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</si>
  <si>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</si>
  <si>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</si>
  <si>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</si>
  <si>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</si>
  <si>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</si>
  <si>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</si>
  <si>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</si>
  <si>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</si>
  <si>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</si>
  <si>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</si>
  <si>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</si>
  <si>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</si>
  <si>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</si>
  <si>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</si>
  <si>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</si>
  <si>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</si>
  <si>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</si>
  <si>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</si>
  <si>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</si>
  <si>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</si>
  <si>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013390 Egyéb kiegészítő szolgáltatások</t>
  </si>
  <si>
    <t>5.</t>
  </si>
  <si>
    <t>016080 Kiemelt állami és önkormányzati rendezvények</t>
  </si>
  <si>
    <t>6.</t>
  </si>
  <si>
    <t>018010 Önkormányzatok elszámolásai a központi költségvetéssel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</si>
  <si>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</si>
  <si>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</si>
  <si>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</si>
  <si>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</si>
  <si>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</si>
  <si>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</si>
  <si>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10.</t>
  </si>
  <si>
    <t>041140 Területfejlesztés igazgatása</t>
  </si>
  <si>
    <t>11.</t>
  </si>
  <si>
    <t>041232 Start munkaprogram - téli közfoglalkoztatás</t>
  </si>
  <si>
    <t>12.</t>
  </si>
  <si>
    <t>041233 Hosszabb időtartamú közfoglalkoztatás</t>
  </si>
  <si>
    <t>13.</t>
  </si>
  <si>
    <t>045160 Közutak, hidak, alagutak üzemeltetése, fenntartása</t>
  </si>
  <si>
    <t>14.</t>
  </si>
  <si>
    <t>047320 Turizmusfejlesztési támogatások és tevékenységek</t>
  </si>
  <si>
    <t>15.</t>
  </si>
  <si>
    <t>051030 Nem veszélyes hulladék vegyes begyűjtése, szállítása, átrakása</t>
  </si>
  <si>
    <t>16.</t>
  </si>
  <si>
    <t>052020 Szennyvíz gyűjtése, tisztítása, elhelyezése</t>
  </si>
  <si>
    <t>17.</t>
  </si>
  <si>
    <t>064010 Közvilágítás</t>
  </si>
  <si>
    <t>18.</t>
  </si>
  <si>
    <t>066010 Zöldterület-kezelés</t>
  </si>
  <si>
    <t>19.</t>
  </si>
  <si>
    <t>072111 Háziorvosi alapellátás</t>
  </si>
  <si>
    <t>20.</t>
  </si>
  <si>
    <t>072112 Háziorvosi ügyeleti ellátás</t>
  </si>
  <si>
    <t>21.</t>
  </si>
  <si>
    <t>072311 Fogorvosi alapellátás</t>
  </si>
  <si>
    <t>24.</t>
  </si>
  <si>
    <t>072450 Fizikoterápiás szolgáltatás</t>
  </si>
  <si>
    <t>25.</t>
  </si>
  <si>
    <t>074011 Foglalkozás-egészségügyi alapellátás</t>
  </si>
  <si>
    <t>26.</t>
  </si>
  <si>
    <t>074031 Család és nővédelmi egészségügyi gondozás</t>
  </si>
  <si>
    <t>27.</t>
  </si>
  <si>
    <t>081045 Szabadidősport tevékenység és támogatása</t>
  </si>
  <si>
    <t>28.</t>
  </si>
  <si>
    <t>081061 Szabadidős park, fürdő és strandszolgáltatás</t>
  </si>
  <si>
    <t>29.</t>
  </si>
  <si>
    <t>081071 Üdülői szálláshely szolgáltatás és étkeztetés</t>
  </si>
  <si>
    <t>30.</t>
  </si>
  <si>
    <t>082044 Könyvtári szolgáltatások</t>
  </si>
  <si>
    <t>31.</t>
  </si>
  <si>
    <t>082084 Közművelődés - kulturális alapú gazdaságfejlesztés</t>
  </si>
  <si>
    <t>32.</t>
  </si>
  <si>
    <t>083030 Egyéb kiadói tevékenység</t>
  </si>
  <si>
    <t>33.</t>
  </si>
  <si>
    <t>084031 Civil szervezetek működési támogatása</t>
  </si>
  <si>
    <t>34.</t>
  </si>
  <si>
    <t>086030 Nemzetközi kulturális együttműködés</t>
  </si>
  <si>
    <t>35.</t>
  </si>
  <si>
    <t>091110 Óvodai nevelés, ellátás szakmai feladatai</t>
  </si>
  <si>
    <t>36.</t>
  </si>
  <si>
    <t>091140 Óvodai nevelés, ellátás működtetési feladatai</t>
  </si>
  <si>
    <t>37.</t>
  </si>
  <si>
    <t>096010 Óvodai intézményi étkeztetés</t>
  </si>
  <si>
    <t>38.</t>
  </si>
  <si>
    <t>101150 Betegséggel kapcsolatos pénzbeli ellátások</t>
  </si>
  <si>
    <t>39.</t>
  </si>
  <si>
    <t>103010 Elhunyt személyek hátramaradottainak pénzbeli ellátása</t>
  </si>
  <si>
    <t>40.</t>
  </si>
  <si>
    <t>104242 Gyermekjóléti szolgáltatások</t>
  </si>
  <si>
    <t>41.</t>
  </si>
  <si>
    <t>105010 Munkanélküli aktív koruak ellátásai</t>
  </si>
  <si>
    <t>42.</t>
  </si>
  <si>
    <t>106020 Lakásfenntartással, lakhatással összefüggő ellátások</t>
  </si>
  <si>
    <t>43.</t>
  </si>
  <si>
    <t>107052 Házi segítségnyújtás</t>
  </si>
  <si>
    <t>44.</t>
  </si>
  <si>
    <t>107060 Egyéb szociális természetbeni és pénzbeli ellátások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</si>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</sst>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9" fontId="1" fillId="0" borderId="19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9" fontId="1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3" fontId="1" fillId="0" borderId="26" xfId="0" applyNumberFormat="1" applyFont="1" applyBorder="1" applyAlignment="1">
      <alignment horizontal="right" vertical="center" wrapText="1"/>
    </xf>
    <xf numFmtId="9" fontId="1" fillId="0" borderId="27" xfId="0" applyNumberFormat="1" applyFont="1" applyBorder="1" applyAlignment="1">
      <alignment horizontal="right" vertical="center" wrapText="1"/>
    </xf>
    <xf numFmtId="9" fontId="1" fillId="0" borderId="28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justify" vertical="center" wrapText="1"/>
    </xf>
    <xf numFmtId="9" fontId="1" fillId="0" borderId="31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26" xfId="0" applyNumberFormat="1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justify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9" fontId="1" fillId="0" borderId="35" xfId="0" applyNumberFormat="1" applyFont="1" applyBorder="1" applyAlignment="1">
      <alignment horizontal="right" vertical="center" wrapText="1"/>
    </xf>
    <xf numFmtId="9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3" fontId="1" fillId="0" borderId="4" xfId="0" applyNumberFormat="1" applyFont="1" applyBorder="1" applyAlignment="1">
      <alignment horizontal="right" vertical="center" wrapText="1"/>
    </xf>
    <xf numFmtId="9" fontId="1" fillId="0" borderId="4" xfId="0" applyNumberFormat="1" applyFont="1" applyBorder="1" applyAlignment="1">
      <alignment horizontal="right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justify" vertical="center" wrapText="1"/>
    </xf>
    <xf numFmtId="3" fontId="1" fillId="0" borderId="39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justify" vertical="center" wrapText="1"/>
    </xf>
    <xf numFmtId="9" fontId="1" fillId="0" borderId="42" xfId="0" applyNumberFormat="1" applyFont="1" applyBorder="1" applyAlignment="1">
      <alignment horizontal="right" vertical="center" wrapText="1"/>
    </xf>
    <xf numFmtId="9" fontId="1" fillId="0" borderId="43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3" fontId="1" fillId="0" borderId="48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1" xfId="0" applyFont="1" applyBorder="1" applyAlignment="1">
      <alignment vertical="center" wrapText="1"/>
    </xf>
    <xf numFmtId="9" fontId="1" fillId="0" borderId="4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0" fontId="2" fillId="0" borderId="50" xfId="0" applyFont="1" applyBorder="1" applyAlignment="1">
      <alignment horizontal="left" vertical="center" wrapText="1"/>
    </xf>
    <xf numFmtId="3" fontId="1" fillId="0" borderId="51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right" vertical="center" wrapText="1"/>
    </xf>
    <xf numFmtId="9" fontId="3" fillId="0" borderId="56" xfId="0" applyNumberFormat="1" applyFont="1" applyBorder="1" applyAlignment="1">
      <alignment horizontal="right" vertical="center" wrapText="1"/>
    </xf>
    <xf numFmtId="9" fontId="4" fillId="0" borderId="56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1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9" fontId="1" fillId="0" borderId="11" xfId="0" applyNumberFormat="1" applyFont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right" vertical="center" wrapText="1"/>
    </xf>
    <xf numFmtId="9" fontId="5" fillId="3" borderId="11" xfId="0" applyNumberFormat="1" applyFont="1" applyFill="1" applyBorder="1" applyAlignment="1">
      <alignment horizontal="right" vertical="center" wrapText="1"/>
    </xf>
    <xf numFmtId="9" fontId="5" fillId="2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54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4">
          <cell r="D34">
            <v>85651</v>
          </cell>
          <cell r="E34">
            <v>79581</v>
          </cell>
          <cell r="F34">
            <v>83669</v>
          </cell>
          <cell r="G34">
            <v>104560</v>
          </cell>
        </row>
        <row r="89">
          <cell r="D89">
            <v>176852</v>
          </cell>
        </row>
        <row r="90">
          <cell r="E90">
            <v>176852</v>
          </cell>
          <cell r="F90">
            <v>176852</v>
          </cell>
          <cell r="G90">
            <v>176852</v>
          </cell>
        </row>
      </sheetData>
      <sheetData sheetId="7">
        <row r="38">
          <cell r="D38">
            <v>880</v>
          </cell>
          <cell r="E38">
            <v>880</v>
          </cell>
          <cell r="F38">
            <v>880</v>
          </cell>
          <cell r="G38">
            <v>880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zoomScaleNormal="100" zoomScaleSheetLayoutView="75" workbookViewId="0">
      <selection activeCell="E6" sqref="E6"/>
    </sheetView>
  </sheetViews>
  <sheetFormatPr defaultRowHeight="12.5" x14ac:dyDescent="0.25"/>
  <cols>
    <col min="1" max="1" width="5.7265625" customWidth="1"/>
    <col min="2" max="2" width="35.26953125" customWidth="1"/>
    <col min="3" max="6" width="8.1796875" customWidth="1"/>
    <col min="7" max="7" width="8.7265625" customWidth="1"/>
    <col min="8" max="11" width="8.1796875" customWidth="1"/>
    <col min="12" max="12" width="8.7265625" customWidth="1"/>
    <col min="13" max="14" width="8.1796875" customWidth="1"/>
    <col min="15" max="16" width="7.7265625" customWidth="1"/>
  </cols>
  <sheetData>
    <row r="1" spans="1:16" s="1" customFormat="1" ht="11.5" x14ac:dyDescent="0.25">
      <c r="B1" s="2"/>
      <c r="C1" s="2"/>
      <c r="D1" s="2"/>
      <c r="E1" s="2"/>
      <c r="F1" s="2"/>
      <c r="G1" s="2"/>
      <c r="H1" s="2"/>
      <c r="I1" s="2"/>
      <c r="N1" s="3" t="s">
        <v>0</v>
      </c>
    </row>
    <row r="2" spans="1:16" s="1" customFormat="1" ht="11.5" x14ac:dyDescent="0.25">
      <c r="A2" s="4"/>
      <c r="B2" s="4"/>
      <c r="C2" s="4"/>
      <c r="D2" s="4"/>
      <c r="E2" s="4"/>
      <c r="F2" s="4"/>
      <c r="G2" s="4"/>
      <c r="H2" s="4"/>
      <c r="I2" s="4"/>
      <c r="N2" s="5" t="str">
        <f>'[1]1.sz. melléklet'!G2</f>
        <v>az  2/2016. (III.21.) önkormányzati rendelethez</v>
      </c>
    </row>
    <row r="3" spans="1:16" s="1" customFormat="1" ht="6.75" customHeight="1" x14ac:dyDescent="0.25">
      <c r="A3" s="6"/>
    </row>
    <row r="4" spans="1:16" s="1" customFormat="1" ht="11.5" x14ac:dyDescent="0.25">
      <c r="A4" s="94" t="s">
        <v>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6" s="1" customFormat="1" ht="12" thickBot="1" x14ac:dyDescent="0.3">
      <c r="N5" s="7" t="s">
        <v>2</v>
      </c>
      <c r="P5" s="7"/>
    </row>
    <row r="6" spans="1:16" s="1" customFormat="1" ht="32" thickTop="1" x14ac:dyDescent="0.25">
      <c r="A6" s="8" t="s">
        <v>3</v>
      </c>
      <c r="B6" s="9" t="s">
        <v>4</v>
      </c>
      <c r="C6" s="10" t="s">
        <v>5</v>
      </c>
      <c r="D6" s="10" t="s">
        <v>6</v>
      </c>
      <c r="E6" s="10" t="s">
        <v>6</v>
      </c>
      <c r="F6" s="11" t="s">
        <v>6</v>
      </c>
      <c r="G6" s="12" t="s">
        <v>7</v>
      </c>
      <c r="H6" s="13" t="s">
        <v>8</v>
      </c>
      <c r="I6" s="13" t="s">
        <v>9</v>
      </c>
      <c r="J6" s="13" t="s">
        <v>9</v>
      </c>
      <c r="K6" s="13" t="s">
        <v>9</v>
      </c>
      <c r="L6" s="12" t="s">
        <v>7</v>
      </c>
      <c r="M6" s="14" t="s">
        <v>10</v>
      </c>
      <c r="N6" s="12" t="s">
        <v>11</v>
      </c>
    </row>
    <row r="7" spans="1:16" s="1" customFormat="1" ht="12" thickBot="1" x14ac:dyDescent="0.3">
      <c r="A7" s="15" t="s">
        <v>12</v>
      </c>
      <c r="B7" s="16" t="s">
        <v>13</v>
      </c>
      <c r="C7" s="17" t="s">
        <v>14</v>
      </c>
      <c r="D7" s="17" t="s">
        <v>15</v>
      </c>
      <c r="E7" s="17" t="s">
        <v>16</v>
      </c>
      <c r="F7" s="17" t="s">
        <v>17</v>
      </c>
      <c r="G7" s="18" t="s">
        <v>18</v>
      </c>
      <c r="H7" s="19" t="s">
        <v>19</v>
      </c>
      <c r="I7" s="19" t="s">
        <v>20</v>
      </c>
      <c r="J7" s="19" t="s">
        <v>21</v>
      </c>
      <c r="K7" s="19" t="s">
        <v>22</v>
      </c>
      <c r="L7" s="20" t="s">
        <v>23</v>
      </c>
      <c r="M7" s="21" t="s">
        <v>24</v>
      </c>
      <c r="N7" s="22" t="s">
        <v>25</v>
      </c>
    </row>
    <row r="8" spans="1:16" s="1" customFormat="1" ht="21.5" thickTop="1" x14ac:dyDescent="0.25">
      <c r="A8" s="23" t="s">
        <v>26</v>
      </c>
      <c r="B8" s="24" t="s">
        <v>27</v>
      </c>
      <c r="C8" s="25"/>
      <c r="D8" s="25"/>
      <c r="E8" s="25"/>
      <c r="F8" s="25"/>
      <c r="G8" s="26"/>
      <c r="H8" s="27">
        <v>22136</v>
      </c>
      <c r="I8" s="27">
        <v>22136</v>
      </c>
      <c r="J8" s="27">
        <v>22481</v>
      </c>
      <c r="K8" s="27">
        <v>21540</v>
      </c>
      <c r="L8" s="28">
        <f>K8/H8</f>
        <v>0.97307553306830508</v>
      </c>
      <c r="M8" s="29" t="s">
        <v>28</v>
      </c>
      <c r="N8" s="30"/>
    </row>
    <row r="9" spans="1:16" s="1" customFormat="1" ht="11.5" x14ac:dyDescent="0.25">
      <c r="A9" s="31" t="s">
        <v>29</v>
      </c>
      <c r="B9" s="32" t="s">
        <v>30</v>
      </c>
      <c r="C9" s="33">
        <v>64</v>
      </c>
      <c r="D9" s="33">
        <v>64</v>
      </c>
      <c r="E9" s="33">
        <v>64</v>
      </c>
      <c r="F9" s="33">
        <v>104</v>
      </c>
      <c r="G9" s="34">
        <f>F9/C9</f>
        <v>1.625</v>
      </c>
      <c r="H9" s="33">
        <v>1364</v>
      </c>
      <c r="I9" s="33">
        <v>1762</v>
      </c>
      <c r="J9" s="33">
        <v>1762</v>
      </c>
      <c r="K9" s="33">
        <v>769</v>
      </c>
      <c r="L9" s="35">
        <f t="shared" ref="L9:L27" si="0">K9/H9</f>
        <v>0.5637829912023461</v>
      </c>
      <c r="M9" s="36" t="s">
        <v>28</v>
      </c>
      <c r="N9" s="37"/>
    </row>
    <row r="10" spans="1:16" s="1" customFormat="1" ht="21" x14ac:dyDescent="0.25">
      <c r="A10" s="31" t="s">
        <v>31</v>
      </c>
      <c r="B10" s="38" t="s">
        <v>32</v>
      </c>
      <c r="C10" s="33">
        <v>4061</v>
      </c>
      <c r="D10" s="33">
        <v>4061</v>
      </c>
      <c r="E10" s="33">
        <v>7617</v>
      </c>
      <c r="F10" s="33">
        <v>6760</v>
      </c>
      <c r="G10" s="34">
        <f t="shared" ref="G10:G23" si="1">F10/C10</f>
        <v>1.6646146269391775</v>
      </c>
      <c r="H10" s="33">
        <v>45651</v>
      </c>
      <c r="I10" s="33">
        <v>46603</v>
      </c>
      <c r="J10" s="33">
        <v>46800</v>
      </c>
      <c r="K10" s="33">
        <v>46755</v>
      </c>
      <c r="L10" s="35">
        <f t="shared" si="0"/>
        <v>1.0241834790037458</v>
      </c>
      <c r="M10" s="36" t="s">
        <v>28</v>
      </c>
      <c r="N10" s="37"/>
    </row>
    <row r="11" spans="1:16" s="1" customFormat="1" ht="12.75" customHeight="1" x14ac:dyDescent="0.25">
      <c r="A11" s="31" t="s">
        <v>33</v>
      </c>
      <c r="B11" s="38" t="s">
        <v>34</v>
      </c>
      <c r="C11" s="33">
        <v>5111</v>
      </c>
      <c r="D11" s="33">
        <v>6787</v>
      </c>
      <c r="E11" s="33">
        <v>3968</v>
      </c>
      <c r="F11" s="33">
        <v>4442</v>
      </c>
      <c r="G11" s="34">
        <f t="shared" si="1"/>
        <v>0.86910585012717667</v>
      </c>
      <c r="H11" s="33">
        <v>8147</v>
      </c>
      <c r="I11" s="33">
        <v>8198</v>
      </c>
      <c r="J11" s="33">
        <v>8622</v>
      </c>
      <c r="K11" s="33">
        <v>8845</v>
      </c>
      <c r="L11" s="35">
        <f t="shared" si="0"/>
        <v>1.0856757088498834</v>
      </c>
      <c r="M11" s="36" t="s">
        <v>28</v>
      </c>
      <c r="N11" s="37"/>
    </row>
    <row r="12" spans="1:16" s="1" customFormat="1" ht="11.5" x14ac:dyDescent="0.25">
      <c r="A12" s="31" t="s">
        <v>35</v>
      </c>
      <c r="B12" s="38" t="s">
        <v>36</v>
      </c>
      <c r="C12" s="33">
        <v>2085</v>
      </c>
      <c r="D12" s="33">
        <v>2085</v>
      </c>
      <c r="E12" s="33">
        <v>2433</v>
      </c>
      <c r="F12" s="33">
        <v>2433</v>
      </c>
      <c r="G12" s="34">
        <f t="shared" si="1"/>
        <v>1.1669064748201439</v>
      </c>
      <c r="H12" s="33">
        <v>11184</v>
      </c>
      <c r="I12" s="33">
        <v>11292</v>
      </c>
      <c r="J12" s="33">
        <v>12230</v>
      </c>
      <c r="K12" s="33">
        <v>12590</v>
      </c>
      <c r="L12" s="35">
        <f t="shared" si="0"/>
        <v>1.1257153075822603</v>
      </c>
      <c r="M12" s="36" t="s">
        <v>28</v>
      </c>
      <c r="N12" s="37"/>
    </row>
    <row r="13" spans="1:16" s="1" customFormat="1" ht="21" x14ac:dyDescent="0.25">
      <c r="A13" s="31" t="s">
        <v>37</v>
      </c>
      <c r="B13" s="39" t="s">
        <v>38</v>
      </c>
      <c r="C13" s="33">
        <v>137050</v>
      </c>
      <c r="D13" s="33">
        <v>137514</v>
      </c>
      <c r="E13" s="33">
        <v>137596</v>
      </c>
      <c r="F13" s="33">
        <v>171077</v>
      </c>
      <c r="G13" s="34">
        <f t="shared" si="1"/>
        <v>1.2482816490331996</v>
      </c>
      <c r="H13" s="33">
        <v>3337</v>
      </c>
      <c r="I13" s="33">
        <v>3366</v>
      </c>
      <c r="J13" s="33">
        <v>3597</v>
      </c>
      <c r="K13" s="33">
        <v>3732</v>
      </c>
      <c r="L13" s="35">
        <f t="shared" si="0"/>
        <v>1.1183697932274499</v>
      </c>
      <c r="M13" s="36" t="s">
        <v>28</v>
      </c>
      <c r="N13" s="37"/>
    </row>
    <row r="14" spans="1:16" s="1" customFormat="1" ht="11.5" x14ac:dyDescent="0.25">
      <c r="A14" s="31" t="s">
        <v>39</v>
      </c>
      <c r="B14" s="39" t="s">
        <v>40</v>
      </c>
      <c r="C14" s="33"/>
      <c r="D14" s="33"/>
      <c r="E14" s="33"/>
      <c r="F14" s="33"/>
      <c r="G14" s="26"/>
      <c r="H14" s="33">
        <v>10314</v>
      </c>
      <c r="I14" s="33">
        <v>10314</v>
      </c>
      <c r="J14" s="33">
        <v>10314</v>
      </c>
      <c r="K14" s="33">
        <v>9763</v>
      </c>
      <c r="L14" s="35">
        <f t="shared" si="0"/>
        <v>0.94657746751987593</v>
      </c>
      <c r="M14" s="36" t="s">
        <v>28</v>
      </c>
      <c r="N14" s="37"/>
    </row>
    <row r="15" spans="1:16" s="1" customFormat="1" ht="12.75" customHeight="1" x14ac:dyDescent="0.25">
      <c r="A15" s="31" t="s">
        <v>41</v>
      </c>
      <c r="B15" s="39" t="s">
        <v>42</v>
      </c>
      <c r="C15" s="33"/>
      <c r="D15" s="33"/>
      <c r="E15" s="33"/>
      <c r="F15" s="33"/>
      <c r="G15" s="34"/>
      <c r="H15" s="33">
        <v>296</v>
      </c>
      <c r="I15" s="33">
        <v>296</v>
      </c>
      <c r="J15" s="33">
        <v>322</v>
      </c>
      <c r="K15" s="33">
        <v>277</v>
      </c>
      <c r="L15" s="35">
        <f t="shared" si="0"/>
        <v>0.93581081081081086</v>
      </c>
      <c r="M15" s="36" t="s">
        <v>28</v>
      </c>
      <c r="N15" s="37"/>
    </row>
    <row r="16" spans="1:16" s="1" customFormat="1" ht="12.75" customHeight="1" x14ac:dyDescent="0.25">
      <c r="A16" s="31" t="s">
        <v>43</v>
      </c>
      <c r="B16" s="39" t="s">
        <v>44</v>
      </c>
      <c r="C16" s="33"/>
      <c r="D16" s="33"/>
      <c r="E16" s="33"/>
      <c r="F16" s="33"/>
      <c r="G16" s="34"/>
      <c r="H16" s="33">
        <v>730</v>
      </c>
      <c r="I16" s="33">
        <v>730</v>
      </c>
      <c r="J16" s="33">
        <v>730</v>
      </c>
      <c r="K16" s="33">
        <v>730</v>
      </c>
      <c r="L16" s="35">
        <f t="shared" si="0"/>
        <v>1</v>
      </c>
      <c r="M16" s="36" t="s">
        <v>28</v>
      </c>
      <c r="N16" s="37"/>
    </row>
    <row r="17" spans="1:14" s="1" customFormat="1" ht="12.75" customHeight="1" x14ac:dyDescent="0.25">
      <c r="A17" s="31" t="s">
        <v>45</v>
      </c>
      <c r="B17" s="39" t="s">
        <v>46</v>
      </c>
      <c r="C17" s="33">
        <v>24263</v>
      </c>
      <c r="D17" s="33">
        <v>24263</v>
      </c>
      <c r="E17" s="33">
        <v>23641</v>
      </c>
      <c r="F17" s="33">
        <v>23641</v>
      </c>
      <c r="G17" s="40">
        <f t="shared" si="1"/>
        <v>0.97436425833573759</v>
      </c>
      <c r="H17" s="33">
        <v>5752</v>
      </c>
      <c r="I17" s="33">
        <v>5878</v>
      </c>
      <c r="J17" s="33">
        <v>5306</v>
      </c>
      <c r="K17" s="33">
        <v>5306</v>
      </c>
      <c r="L17" s="35">
        <f t="shared" si="0"/>
        <v>0.92246175243393602</v>
      </c>
      <c r="M17" s="36"/>
      <c r="N17" s="37" t="s">
        <v>28</v>
      </c>
    </row>
    <row r="18" spans="1:14" s="1" customFormat="1" ht="11.5" x14ac:dyDescent="0.25">
      <c r="A18" s="31" t="s">
        <v>47</v>
      </c>
      <c r="B18" s="32" t="s">
        <v>48</v>
      </c>
      <c r="C18" s="33"/>
      <c r="D18" s="33"/>
      <c r="E18" s="33"/>
      <c r="F18" s="33"/>
      <c r="G18" s="40"/>
      <c r="H18" s="33"/>
      <c r="I18" s="33"/>
      <c r="J18" s="33"/>
      <c r="K18" s="33"/>
      <c r="L18" s="35"/>
      <c r="M18" s="36" t="s">
        <v>28</v>
      </c>
      <c r="N18" s="37"/>
    </row>
    <row r="19" spans="1:14" s="1" customFormat="1" ht="11.5" x14ac:dyDescent="0.25">
      <c r="A19" s="31" t="s">
        <v>49</v>
      </c>
      <c r="B19" s="32" t="s">
        <v>50</v>
      </c>
      <c r="C19" s="33">
        <v>885</v>
      </c>
      <c r="D19" s="33">
        <v>833</v>
      </c>
      <c r="E19" s="33">
        <v>1360</v>
      </c>
      <c r="F19" s="33">
        <v>1899</v>
      </c>
      <c r="G19" s="40">
        <f t="shared" si="1"/>
        <v>2.1457627118644069</v>
      </c>
      <c r="H19" s="33">
        <v>1070</v>
      </c>
      <c r="I19" s="33">
        <v>1152</v>
      </c>
      <c r="J19" s="33">
        <v>1545</v>
      </c>
      <c r="K19" s="33">
        <v>1556</v>
      </c>
      <c r="L19" s="35">
        <f t="shared" si="0"/>
        <v>1.4542056074766354</v>
      </c>
      <c r="M19" s="36" t="s">
        <v>28</v>
      </c>
      <c r="N19" s="37"/>
    </row>
    <row r="20" spans="1:14" s="1" customFormat="1" ht="11.5" x14ac:dyDescent="0.25">
      <c r="A20" s="31" t="s">
        <v>51</v>
      </c>
      <c r="B20" s="38" t="s">
        <v>52</v>
      </c>
      <c r="C20" s="33"/>
      <c r="D20" s="33"/>
      <c r="E20" s="33"/>
      <c r="F20" s="33"/>
      <c r="G20" s="41"/>
      <c r="H20" s="33">
        <v>50378</v>
      </c>
      <c r="I20" s="33">
        <v>50511</v>
      </c>
      <c r="J20" s="33">
        <v>54511</v>
      </c>
      <c r="K20" s="33">
        <v>54535</v>
      </c>
      <c r="L20" s="35">
        <f t="shared" si="0"/>
        <v>1.0825161776966137</v>
      </c>
      <c r="M20" s="36" t="s">
        <v>28</v>
      </c>
      <c r="N20" s="37"/>
    </row>
    <row r="21" spans="1:14" s="1" customFormat="1" ht="11.5" x14ac:dyDescent="0.25">
      <c r="A21" s="31" t="s">
        <v>53</v>
      </c>
      <c r="B21" s="38" t="s">
        <v>54</v>
      </c>
      <c r="C21" s="33">
        <v>1841</v>
      </c>
      <c r="D21" s="33">
        <v>1841</v>
      </c>
      <c r="E21" s="33">
        <v>1841</v>
      </c>
      <c r="F21" s="33">
        <v>1841</v>
      </c>
      <c r="G21" s="34">
        <f t="shared" si="1"/>
        <v>1</v>
      </c>
      <c r="H21" s="33"/>
      <c r="I21" s="33"/>
      <c r="J21" s="33"/>
      <c r="K21" s="33"/>
      <c r="L21" s="35"/>
      <c r="M21" s="36"/>
      <c r="N21" s="37" t="s">
        <v>28</v>
      </c>
    </row>
    <row r="22" spans="1:14" s="1" customFormat="1" ht="21" x14ac:dyDescent="0.25">
      <c r="A22" s="31" t="s">
        <v>55</v>
      </c>
      <c r="B22" s="38" t="s">
        <v>56</v>
      </c>
      <c r="C22" s="33"/>
      <c r="D22" s="33"/>
      <c r="E22" s="33"/>
      <c r="F22" s="33"/>
      <c r="G22" s="42"/>
      <c r="H22" s="33">
        <v>1270</v>
      </c>
      <c r="I22" s="33">
        <v>1270</v>
      </c>
      <c r="J22" s="33">
        <v>1270</v>
      </c>
      <c r="K22" s="33">
        <v>1418</v>
      </c>
      <c r="L22" s="35">
        <f t="shared" si="0"/>
        <v>1.1165354330708661</v>
      </c>
      <c r="M22" s="36" t="s">
        <v>28</v>
      </c>
      <c r="N22" s="37"/>
    </row>
    <row r="23" spans="1:14" s="1" customFormat="1" ht="12.75" customHeight="1" x14ac:dyDescent="0.25">
      <c r="A23" s="31" t="s">
        <v>57</v>
      </c>
      <c r="B23" s="38" t="s">
        <v>58</v>
      </c>
      <c r="C23" s="43">
        <v>6350</v>
      </c>
      <c r="D23" s="43">
        <v>6384</v>
      </c>
      <c r="E23" s="43">
        <v>6384</v>
      </c>
      <c r="F23" s="43">
        <v>8100</v>
      </c>
      <c r="G23" s="34">
        <f t="shared" si="1"/>
        <v>1.2755905511811023</v>
      </c>
      <c r="H23" s="33">
        <v>1350</v>
      </c>
      <c r="I23" s="33">
        <v>1350</v>
      </c>
      <c r="J23" s="33">
        <v>1350</v>
      </c>
      <c r="K23" s="33">
        <v>12663</v>
      </c>
      <c r="L23" s="35">
        <f t="shared" si="0"/>
        <v>9.3800000000000008</v>
      </c>
      <c r="M23" s="36" t="s">
        <v>28</v>
      </c>
      <c r="N23" s="37"/>
    </row>
    <row r="24" spans="1:14" s="1" customFormat="1" ht="12.75" customHeight="1" x14ac:dyDescent="0.25">
      <c r="A24" s="31" t="s">
        <v>59</v>
      </c>
      <c r="B24" s="39" t="s">
        <v>60</v>
      </c>
      <c r="C24" s="33"/>
      <c r="D24" s="33"/>
      <c r="E24" s="33"/>
      <c r="F24" s="33"/>
      <c r="G24" s="34"/>
      <c r="H24" s="33">
        <v>5842</v>
      </c>
      <c r="I24" s="33">
        <v>5842</v>
      </c>
      <c r="J24" s="33">
        <v>5842</v>
      </c>
      <c r="K24" s="33">
        <v>5456</v>
      </c>
      <c r="L24" s="35">
        <f t="shared" si="0"/>
        <v>0.93392673741869225</v>
      </c>
      <c r="M24" s="36" t="s">
        <v>28</v>
      </c>
      <c r="N24" s="37"/>
    </row>
    <row r="25" spans="1:14" s="1" customFormat="1" ht="12.75" customHeight="1" x14ac:dyDescent="0.25">
      <c r="A25" s="31" t="s">
        <v>61</v>
      </c>
      <c r="B25" s="38" t="s">
        <v>62</v>
      </c>
      <c r="C25" s="33"/>
      <c r="D25" s="33">
        <v>248</v>
      </c>
      <c r="E25" s="33">
        <v>248</v>
      </c>
      <c r="F25" s="33">
        <v>285</v>
      </c>
      <c r="G25" s="34"/>
      <c r="H25" s="33">
        <v>42896</v>
      </c>
      <c r="I25" s="33">
        <v>42546</v>
      </c>
      <c r="J25" s="33">
        <v>35896</v>
      </c>
      <c r="K25" s="33">
        <v>33219</v>
      </c>
      <c r="L25" s="35">
        <f t="shared" si="0"/>
        <v>0.77440787019768742</v>
      </c>
      <c r="M25" s="36" t="s">
        <v>28</v>
      </c>
      <c r="N25" s="37"/>
    </row>
    <row r="26" spans="1:14" s="1" customFormat="1" ht="12.75" customHeight="1" x14ac:dyDescent="0.25">
      <c r="A26" s="31" t="s">
        <v>63</v>
      </c>
      <c r="B26" s="39" t="s">
        <v>64</v>
      </c>
      <c r="C26" s="33"/>
      <c r="D26" s="33"/>
      <c r="E26" s="33"/>
      <c r="F26" s="33"/>
      <c r="G26" s="34"/>
      <c r="H26" s="33">
        <v>781</v>
      </c>
      <c r="I26" s="33">
        <v>781</v>
      </c>
      <c r="J26" s="33">
        <v>781</v>
      </c>
      <c r="K26" s="33">
        <v>645</v>
      </c>
      <c r="L26" s="35">
        <f t="shared" si="0"/>
        <v>0.82586427656850192</v>
      </c>
      <c r="M26" s="36" t="s">
        <v>28</v>
      </c>
      <c r="N26" s="37"/>
    </row>
    <row r="27" spans="1:14" s="1" customFormat="1" ht="12.75" customHeight="1" thickBot="1" x14ac:dyDescent="0.3">
      <c r="A27" s="44" t="s">
        <v>65</v>
      </c>
      <c r="B27" s="45" t="s">
        <v>66</v>
      </c>
      <c r="C27" s="46"/>
      <c r="D27" s="46"/>
      <c r="E27" s="46"/>
      <c r="F27" s="46"/>
      <c r="G27" s="47"/>
      <c r="H27" s="46">
        <v>805</v>
      </c>
      <c r="I27" s="46">
        <v>805</v>
      </c>
      <c r="J27" s="46">
        <v>805</v>
      </c>
      <c r="K27" s="46">
        <v>805</v>
      </c>
      <c r="L27" s="48">
        <f t="shared" si="0"/>
        <v>1</v>
      </c>
      <c r="M27" s="49" t="s">
        <v>28</v>
      </c>
      <c r="N27" s="50"/>
    </row>
    <row r="28" spans="1:14" s="1" customFormat="1" ht="6.75" customHeight="1" thickTop="1" x14ac:dyDescent="0.25">
      <c r="A28" s="51"/>
      <c r="B28" s="52"/>
      <c r="C28" s="53"/>
      <c r="D28" s="53"/>
      <c r="E28" s="53"/>
      <c r="F28" s="53"/>
      <c r="G28" s="54"/>
      <c r="H28" s="53"/>
      <c r="I28" s="53"/>
      <c r="J28" s="53"/>
      <c r="K28" s="53"/>
      <c r="L28" s="55"/>
      <c r="M28" s="56"/>
      <c r="N28" s="56"/>
    </row>
    <row r="29" spans="1:14" s="1" customFormat="1" ht="6.75" customHeight="1" thickBot="1" x14ac:dyDescent="0.3">
      <c r="A29" s="57"/>
      <c r="B29" s="58"/>
      <c r="C29" s="59"/>
      <c r="D29" s="59"/>
      <c r="E29" s="59"/>
      <c r="F29" s="59"/>
      <c r="G29" s="60"/>
      <c r="H29" s="59"/>
      <c r="I29" s="59"/>
      <c r="J29" s="59"/>
      <c r="K29" s="59"/>
      <c r="L29" s="61"/>
      <c r="M29" s="62"/>
      <c r="N29" s="62"/>
    </row>
    <row r="30" spans="1:14" s="1" customFormat="1" ht="12" thickTop="1" x14ac:dyDescent="0.25">
      <c r="A30" s="63" t="s">
        <v>67</v>
      </c>
      <c r="B30" s="64" t="s">
        <v>68</v>
      </c>
      <c r="C30" s="25"/>
      <c r="D30" s="25"/>
      <c r="E30" s="25"/>
      <c r="F30" s="25"/>
      <c r="G30" s="65"/>
      <c r="H30" s="25">
        <v>740</v>
      </c>
      <c r="I30" s="25">
        <v>740</v>
      </c>
      <c r="J30" s="25">
        <v>758</v>
      </c>
      <c r="K30" s="25">
        <v>781</v>
      </c>
      <c r="L30" s="66">
        <f t="shared" ref="L30:L54" si="2">K30/H30</f>
        <v>1.0554054054054054</v>
      </c>
      <c r="M30" s="67" t="s">
        <v>28</v>
      </c>
      <c r="N30" s="68"/>
    </row>
    <row r="31" spans="1:14" s="1" customFormat="1" ht="12.75" customHeight="1" x14ac:dyDescent="0.25">
      <c r="A31" s="31" t="s">
        <v>69</v>
      </c>
      <c r="B31" s="39" t="s">
        <v>70</v>
      </c>
      <c r="C31" s="33">
        <v>563</v>
      </c>
      <c r="D31" s="33">
        <v>563</v>
      </c>
      <c r="E31" s="33">
        <v>563</v>
      </c>
      <c r="F31" s="33">
        <v>0</v>
      </c>
      <c r="G31" s="34">
        <f t="shared" ref="G31:G54" si="3">F31/C31</f>
        <v>0</v>
      </c>
      <c r="H31" s="33">
        <v>1947</v>
      </c>
      <c r="I31" s="33">
        <v>1947</v>
      </c>
      <c r="J31" s="33">
        <v>1947</v>
      </c>
      <c r="K31" s="33">
        <v>1971</v>
      </c>
      <c r="L31" s="35">
        <f t="shared" si="2"/>
        <v>1.0123266563944531</v>
      </c>
      <c r="M31" s="36" t="s">
        <v>28</v>
      </c>
      <c r="N31" s="37"/>
    </row>
    <row r="32" spans="1:14" s="1" customFormat="1" ht="12.75" customHeight="1" x14ac:dyDescent="0.25">
      <c r="A32" s="31" t="s">
        <v>71</v>
      </c>
      <c r="B32" s="39" t="s">
        <v>72</v>
      </c>
      <c r="C32" s="33"/>
      <c r="D32" s="33"/>
      <c r="E32" s="33"/>
      <c r="F32" s="33"/>
      <c r="G32" s="34"/>
      <c r="H32" s="33">
        <v>150</v>
      </c>
      <c r="I32" s="33">
        <v>150</v>
      </c>
      <c r="J32" s="33">
        <v>150</v>
      </c>
      <c r="K32" s="33">
        <v>265</v>
      </c>
      <c r="L32" s="35">
        <f t="shared" si="2"/>
        <v>1.7666666666666666</v>
      </c>
      <c r="M32" s="36" t="s">
        <v>28</v>
      </c>
      <c r="N32" s="37"/>
    </row>
    <row r="33" spans="1:14" s="1" customFormat="1" ht="12.75" customHeight="1" x14ac:dyDescent="0.25">
      <c r="A33" s="31" t="s">
        <v>73</v>
      </c>
      <c r="B33" s="39" t="s">
        <v>74</v>
      </c>
      <c r="C33" s="33"/>
      <c r="D33" s="33"/>
      <c r="E33" s="33"/>
      <c r="F33" s="33"/>
      <c r="G33" s="34"/>
      <c r="H33" s="33"/>
      <c r="I33" s="33"/>
      <c r="J33" s="33"/>
      <c r="K33" s="33"/>
      <c r="L33" s="35"/>
      <c r="M33" s="36" t="s">
        <v>28</v>
      </c>
      <c r="N33" s="37"/>
    </row>
    <row r="34" spans="1:14" s="1" customFormat="1" ht="12.75" customHeight="1" x14ac:dyDescent="0.25">
      <c r="A34" s="31" t="s">
        <v>75</v>
      </c>
      <c r="B34" s="32" t="s">
        <v>76</v>
      </c>
      <c r="C34" s="33"/>
      <c r="D34" s="33"/>
      <c r="E34" s="33"/>
      <c r="F34" s="33"/>
      <c r="G34" s="34"/>
      <c r="H34" s="33">
        <v>694</v>
      </c>
      <c r="I34" s="33">
        <v>739</v>
      </c>
      <c r="J34" s="33">
        <v>685</v>
      </c>
      <c r="K34" s="33">
        <v>499</v>
      </c>
      <c r="L34" s="35">
        <f t="shared" si="2"/>
        <v>0.71902017291066278</v>
      </c>
      <c r="M34" s="36" t="s">
        <v>28</v>
      </c>
      <c r="N34" s="37"/>
    </row>
    <row r="35" spans="1:14" s="1" customFormat="1" ht="12.75" customHeight="1" x14ac:dyDescent="0.25">
      <c r="A35" s="69" t="s">
        <v>77</v>
      </c>
      <c r="B35" s="70" t="s">
        <v>78</v>
      </c>
      <c r="C35" s="71">
        <v>40002</v>
      </c>
      <c r="D35" s="71">
        <v>40296</v>
      </c>
      <c r="E35" s="71">
        <v>51304</v>
      </c>
      <c r="F35" s="71">
        <v>49418</v>
      </c>
      <c r="G35" s="65">
        <f t="shared" si="3"/>
        <v>1.2353882305884705</v>
      </c>
      <c r="H35" s="71">
        <v>44952</v>
      </c>
      <c r="I35" s="71">
        <v>48229</v>
      </c>
      <c r="J35" s="71">
        <v>52097</v>
      </c>
      <c r="K35" s="71">
        <v>54168</v>
      </c>
      <c r="L35" s="35">
        <f t="shared" si="2"/>
        <v>1.2050186865990389</v>
      </c>
      <c r="M35" s="36"/>
      <c r="N35" s="37" t="s">
        <v>28</v>
      </c>
    </row>
    <row r="36" spans="1:14" s="1" customFormat="1" ht="12.75" customHeight="1" x14ac:dyDescent="0.25">
      <c r="A36" s="63" t="s">
        <v>79</v>
      </c>
      <c r="B36" s="72" t="s">
        <v>80</v>
      </c>
      <c r="C36" s="25">
        <v>717</v>
      </c>
      <c r="D36" s="25">
        <v>707</v>
      </c>
      <c r="E36" s="25">
        <v>982</v>
      </c>
      <c r="F36" s="25">
        <v>982</v>
      </c>
      <c r="G36" s="65">
        <f t="shared" si="3"/>
        <v>1.3695955369595536</v>
      </c>
      <c r="H36" s="25">
        <v>540</v>
      </c>
      <c r="I36" s="25">
        <v>540</v>
      </c>
      <c r="J36" s="25">
        <v>540</v>
      </c>
      <c r="K36" s="25">
        <v>540</v>
      </c>
      <c r="L36" s="35">
        <f t="shared" si="2"/>
        <v>1</v>
      </c>
      <c r="M36" s="67"/>
      <c r="N36" s="68" t="s">
        <v>28</v>
      </c>
    </row>
    <row r="37" spans="1:14" s="1" customFormat="1" ht="12.75" customHeight="1" x14ac:dyDescent="0.25">
      <c r="A37" s="31" t="s">
        <v>81</v>
      </c>
      <c r="B37" s="70" t="s">
        <v>82</v>
      </c>
      <c r="C37" s="71"/>
      <c r="D37" s="71"/>
      <c r="E37" s="71"/>
      <c r="F37" s="71"/>
      <c r="G37" s="40"/>
      <c r="H37" s="71">
        <v>627</v>
      </c>
      <c r="I37" s="71">
        <v>759</v>
      </c>
      <c r="J37" s="71">
        <v>734</v>
      </c>
      <c r="K37" s="71">
        <v>734</v>
      </c>
      <c r="L37" s="35">
        <f t="shared" si="2"/>
        <v>1.1706539074960127</v>
      </c>
      <c r="M37" s="36" t="s">
        <v>28</v>
      </c>
      <c r="N37" s="37"/>
    </row>
    <row r="38" spans="1:14" s="1" customFormat="1" ht="11.5" x14ac:dyDescent="0.25">
      <c r="A38" s="31" t="s">
        <v>83</v>
      </c>
      <c r="B38" s="73" t="s">
        <v>84</v>
      </c>
      <c r="C38" s="25">
        <v>140</v>
      </c>
      <c r="D38" s="25">
        <v>140</v>
      </c>
      <c r="E38" s="25">
        <v>140</v>
      </c>
      <c r="F38" s="25">
        <v>140</v>
      </c>
      <c r="G38" s="74">
        <f t="shared" si="3"/>
        <v>1</v>
      </c>
      <c r="H38" s="25">
        <v>13799</v>
      </c>
      <c r="I38" s="25">
        <v>13884</v>
      </c>
      <c r="J38" s="25">
        <v>22702</v>
      </c>
      <c r="K38" s="25">
        <v>24777</v>
      </c>
      <c r="L38" s="35">
        <f t="shared" si="2"/>
        <v>1.795564896006957</v>
      </c>
      <c r="M38" s="36" t="s">
        <v>28</v>
      </c>
      <c r="N38" s="68"/>
    </row>
    <row r="39" spans="1:14" s="1" customFormat="1" ht="11.5" x14ac:dyDescent="0.25">
      <c r="A39" s="31" t="s">
        <v>85</v>
      </c>
      <c r="B39" s="64" t="s">
        <v>86</v>
      </c>
      <c r="C39" s="25">
        <v>635</v>
      </c>
      <c r="D39" s="25">
        <v>635</v>
      </c>
      <c r="E39" s="25">
        <v>629</v>
      </c>
      <c r="F39" s="25">
        <v>629</v>
      </c>
      <c r="G39" s="74">
        <f t="shared" si="3"/>
        <v>0.99055118110236218</v>
      </c>
      <c r="H39" s="25">
        <v>1206</v>
      </c>
      <c r="I39" s="25">
        <v>1206</v>
      </c>
      <c r="J39" s="25">
        <v>1206</v>
      </c>
      <c r="K39" s="25">
        <v>1220</v>
      </c>
      <c r="L39" s="35">
        <f t="shared" si="2"/>
        <v>1.0116086235489221</v>
      </c>
      <c r="M39" s="36"/>
      <c r="N39" s="68" t="s">
        <v>28</v>
      </c>
    </row>
    <row r="40" spans="1:14" s="1" customFormat="1" ht="11.5" x14ac:dyDescent="0.25">
      <c r="A40" s="31" t="s">
        <v>87</v>
      </c>
      <c r="B40" s="32" t="s">
        <v>88</v>
      </c>
      <c r="C40" s="75"/>
      <c r="D40" s="75"/>
      <c r="E40" s="76">
        <v>3661</v>
      </c>
      <c r="F40" s="76">
        <v>0</v>
      </c>
      <c r="G40" s="34"/>
      <c r="H40" s="33">
        <v>10049</v>
      </c>
      <c r="I40" s="33">
        <v>13461</v>
      </c>
      <c r="J40" s="33">
        <v>13461</v>
      </c>
      <c r="K40" s="33">
        <v>12164</v>
      </c>
      <c r="L40" s="35">
        <f t="shared" si="2"/>
        <v>1.2104687033535675</v>
      </c>
      <c r="M40" s="36"/>
      <c r="N40" s="68" t="s">
        <v>28</v>
      </c>
    </row>
    <row r="41" spans="1:14" s="1" customFormat="1" ht="12.75" customHeight="1" x14ac:dyDescent="0.25">
      <c r="A41" s="31" t="s">
        <v>89</v>
      </c>
      <c r="B41" s="39" t="s">
        <v>90</v>
      </c>
      <c r="C41" s="33"/>
      <c r="D41" s="33"/>
      <c r="E41" s="33"/>
      <c r="F41" s="33"/>
      <c r="G41" s="34"/>
      <c r="H41" s="33">
        <v>1072</v>
      </c>
      <c r="I41" s="33">
        <v>1072</v>
      </c>
      <c r="J41" s="33">
        <v>1237</v>
      </c>
      <c r="K41" s="33">
        <v>1025</v>
      </c>
      <c r="L41" s="35">
        <f t="shared" si="2"/>
        <v>0.95615671641791045</v>
      </c>
      <c r="M41" s="36"/>
      <c r="N41" s="37" t="s">
        <v>28</v>
      </c>
    </row>
    <row r="42" spans="1:14" s="1" customFormat="1" ht="12.75" customHeight="1" x14ac:dyDescent="0.25">
      <c r="A42" s="31" t="s">
        <v>91</v>
      </c>
      <c r="B42" s="39" t="s">
        <v>92</v>
      </c>
      <c r="C42" s="33"/>
      <c r="D42" s="33"/>
      <c r="E42" s="33"/>
      <c r="F42" s="33"/>
      <c r="G42" s="34"/>
      <c r="H42" s="33">
        <v>13490</v>
      </c>
      <c r="I42" s="33">
        <v>13540</v>
      </c>
      <c r="J42" s="33">
        <v>13540</v>
      </c>
      <c r="K42" s="33">
        <v>13413</v>
      </c>
      <c r="L42" s="35">
        <f t="shared" si="2"/>
        <v>0.99429206819866567</v>
      </c>
      <c r="M42" s="36" t="s">
        <v>28</v>
      </c>
      <c r="N42" s="37"/>
    </row>
    <row r="43" spans="1:14" s="1" customFormat="1" ht="11.5" x14ac:dyDescent="0.25">
      <c r="A43" s="31" t="s">
        <v>93</v>
      </c>
      <c r="B43" s="38" t="s">
        <v>94</v>
      </c>
      <c r="C43" s="33">
        <v>1002</v>
      </c>
      <c r="D43" s="33">
        <v>1002</v>
      </c>
      <c r="E43" s="33">
        <v>1002</v>
      </c>
      <c r="F43" s="33">
        <v>1216</v>
      </c>
      <c r="G43" s="34">
        <f t="shared" si="3"/>
        <v>1.2135728542914173</v>
      </c>
      <c r="H43" s="33">
        <v>5180</v>
      </c>
      <c r="I43" s="33">
        <v>5180</v>
      </c>
      <c r="J43" s="33">
        <v>5180</v>
      </c>
      <c r="K43" s="33">
        <v>5078</v>
      </c>
      <c r="L43" s="35">
        <f t="shared" si="2"/>
        <v>0.9803088803088803</v>
      </c>
      <c r="M43" s="36" t="s">
        <v>28</v>
      </c>
      <c r="N43" s="37"/>
    </row>
    <row r="44" spans="1:14" s="1" customFormat="1" ht="12.75" customHeight="1" x14ac:dyDescent="0.25">
      <c r="A44" s="31" t="s">
        <v>95</v>
      </c>
      <c r="B44" s="39" t="s">
        <v>96</v>
      </c>
      <c r="C44" s="33">
        <v>1000</v>
      </c>
      <c r="D44" s="33">
        <v>1000</v>
      </c>
      <c r="E44" s="33">
        <v>1000</v>
      </c>
      <c r="F44" s="33">
        <v>676</v>
      </c>
      <c r="G44" s="34">
        <f t="shared" si="3"/>
        <v>0.67600000000000005</v>
      </c>
      <c r="H44" s="33">
        <v>1400</v>
      </c>
      <c r="I44" s="33">
        <v>1400</v>
      </c>
      <c r="J44" s="33">
        <v>1200</v>
      </c>
      <c r="K44" s="33">
        <v>1301</v>
      </c>
      <c r="L44" s="35">
        <f t="shared" si="2"/>
        <v>0.92928571428571427</v>
      </c>
      <c r="M44" s="36" t="s">
        <v>28</v>
      </c>
      <c r="N44" s="37"/>
    </row>
    <row r="45" spans="1:14" s="1" customFormat="1" ht="11.5" x14ac:dyDescent="0.25">
      <c r="A45" s="31" t="s">
        <v>97</v>
      </c>
      <c r="B45" s="39" t="s">
        <v>98</v>
      </c>
      <c r="C45" s="33"/>
      <c r="D45" s="33"/>
      <c r="E45" s="33"/>
      <c r="F45" s="33"/>
      <c r="G45" s="40"/>
      <c r="H45" s="33"/>
      <c r="I45" s="33"/>
      <c r="J45" s="33"/>
      <c r="K45" s="33"/>
      <c r="L45" s="35"/>
      <c r="M45" s="36" t="s">
        <v>28</v>
      </c>
      <c r="N45" s="37"/>
    </row>
    <row r="46" spans="1:14" s="1" customFormat="1" ht="21" x14ac:dyDescent="0.25">
      <c r="A46" s="31" t="s">
        <v>99</v>
      </c>
      <c r="B46" s="38" t="s">
        <v>100</v>
      </c>
      <c r="C46" s="33"/>
      <c r="D46" s="33"/>
      <c r="E46" s="33"/>
      <c r="F46" s="33"/>
      <c r="G46" s="26"/>
      <c r="H46" s="33">
        <v>150</v>
      </c>
      <c r="I46" s="33">
        <v>150</v>
      </c>
      <c r="J46" s="33">
        <v>150</v>
      </c>
      <c r="K46" s="33">
        <v>150</v>
      </c>
      <c r="L46" s="35">
        <f t="shared" si="2"/>
        <v>1</v>
      </c>
      <c r="M46" s="36" t="s">
        <v>28</v>
      </c>
      <c r="N46" s="37"/>
    </row>
    <row r="47" spans="1:14" s="1" customFormat="1" ht="12.75" customHeight="1" x14ac:dyDescent="0.25">
      <c r="A47" s="31" t="s">
        <v>101</v>
      </c>
      <c r="B47" s="39" t="s">
        <v>102</v>
      </c>
      <c r="C47" s="75"/>
      <c r="D47" s="75"/>
      <c r="E47" s="75"/>
      <c r="F47" s="75"/>
      <c r="G47" s="34"/>
      <c r="H47" s="33">
        <v>470</v>
      </c>
      <c r="I47" s="33">
        <v>470</v>
      </c>
      <c r="J47" s="33">
        <v>470</v>
      </c>
      <c r="K47" s="33">
        <v>343</v>
      </c>
      <c r="L47" s="35">
        <f t="shared" si="2"/>
        <v>0.72978723404255319</v>
      </c>
      <c r="M47" s="36" t="s">
        <v>28</v>
      </c>
      <c r="N47" s="37"/>
    </row>
    <row r="48" spans="1:14" s="1" customFormat="1" ht="11.5" x14ac:dyDescent="0.25">
      <c r="A48" s="31" t="s">
        <v>103</v>
      </c>
      <c r="B48" s="39" t="s">
        <v>104</v>
      </c>
      <c r="C48" s="33"/>
      <c r="D48" s="33"/>
      <c r="E48" s="33"/>
      <c r="F48" s="33"/>
      <c r="G48" s="26"/>
      <c r="H48" s="33">
        <v>137</v>
      </c>
      <c r="I48" s="33">
        <v>176</v>
      </c>
      <c r="J48" s="33">
        <v>176</v>
      </c>
      <c r="K48" s="33">
        <v>170</v>
      </c>
      <c r="L48" s="35">
        <f t="shared" si="2"/>
        <v>1.2408759124087592</v>
      </c>
      <c r="M48" s="36" t="s">
        <v>28</v>
      </c>
      <c r="N48" s="37"/>
    </row>
    <row r="49" spans="1:14" s="1" customFormat="1" ht="11.5" x14ac:dyDescent="0.25">
      <c r="A49" s="31" t="s">
        <v>105</v>
      </c>
      <c r="B49" s="38" t="s">
        <v>106</v>
      </c>
      <c r="C49" s="33"/>
      <c r="D49" s="33"/>
      <c r="E49" s="33"/>
      <c r="F49" s="33"/>
      <c r="G49" s="34"/>
      <c r="H49" s="33">
        <v>60</v>
      </c>
      <c r="I49" s="33">
        <v>195</v>
      </c>
      <c r="J49" s="33">
        <v>195</v>
      </c>
      <c r="K49" s="33">
        <v>174</v>
      </c>
      <c r="L49" s="35">
        <f t="shared" si="2"/>
        <v>2.9</v>
      </c>
      <c r="M49" s="36" t="s">
        <v>28</v>
      </c>
      <c r="N49" s="37"/>
    </row>
    <row r="50" spans="1:14" s="1" customFormat="1" ht="12.75" customHeight="1" x14ac:dyDescent="0.25">
      <c r="A50" s="31" t="s">
        <v>107</v>
      </c>
      <c r="B50" s="64" t="s">
        <v>108</v>
      </c>
      <c r="C50" s="75"/>
      <c r="D50" s="75"/>
      <c r="E50" s="75"/>
      <c r="F50" s="75"/>
      <c r="G50" s="34"/>
      <c r="H50" s="25">
        <v>1010</v>
      </c>
      <c r="I50" s="25">
        <v>1030</v>
      </c>
      <c r="J50" s="25">
        <v>1030</v>
      </c>
      <c r="K50" s="25">
        <v>830</v>
      </c>
      <c r="L50" s="35">
        <f t="shared" si="2"/>
        <v>0.82178217821782173</v>
      </c>
      <c r="M50" s="36" t="s">
        <v>28</v>
      </c>
      <c r="N50" s="37"/>
    </row>
    <row r="51" spans="1:14" s="1" customFormat="1" ht="12" thickBot="1" x14ac:dyDescent="0.3">
      <c r="A51" s="31" t="s">
        <v>109</v>
      </c>
      <c r="B51" s="77" t="s">
        <v>110</v>
      </c>
      <c r="C51" s="46">
        <v>175</v>
      </c>
      <c r="D51" s="46">
        <v>175</v>
      </c>
      <c r="E51" s="46">
        <v>175</v>
      </c>
      <c r="F51" s="46">
        <v>175</v>
      </c>
      <c r="G51" s="34">
        <f t="shared" si="3"/>
        <v>1</v>
      </c>
      <c r="H51" s="78">
        <v>7049</v>
      </c>
      <c r="I51" s="78">
        <v>7049</v>
      </c>
      <c r="J51" s="78">
        <v>7049</v>
      </c>
      <c r="K51" s="78">
        <v>6783</v>
      </c>
      <c r="L51" s="35">
        <f t="shared" si="2"/>
        <v>0.96226415094339623</v>
      </c>
      <c r="M51" s="79" t="s">
        <v>28</v>
      </c>
      <c r="N51" s="80"/>
    </row>
    <row r="52" spans="1:14" s="1" customFormat="1" ht="12.75" customHeight="1" thickTop="1" x14ac:dyDescent="0.25">
      <c r="A52" s="95" t="s">
        <v>111</v>
      </c>
      <c r="B52" s="95"/>
      <c r="C52" s="81">
        <f>SUM(C8:C51)</f>
        <v>225944</v>
      </c>
      <c r="D52" s="81">
        <f>SUM(D8:D51)</f>
        <v>228598</v>
      </c>
      <c r="E52" s="81">
        <f>SUM(E8:E51)</f>
        <v>244608</v>
      </c>
      <c r="F52" s="81">
        <f>SUM(F8:F51)</f>
        <v>273818</v>
      </c>
      <c r="G52" s="82">
        <f t="shared" si="3"/>
        <v>1.2118843607265517</v>
      </c>
      <c r="H52" s="81">
        <f>SUM(H8:H51)</f>
        <v>318025</v>
      </c>
      <c r="I52" s="81">
        <f>SUM(I8:I51)</f>
        <v>326749</v>
      </c>
      <c r="J52" s="81">
        <f>SUM(J8:J51)</f>
        <v>338671</v>
      </c>
      <c r="K52" s="81">
        <f>SUM(K8:K51)</f>
        <v>346990</v>
      </c>
      <c r="L52" s="83">
        <f t="shared" si="2"/>
        <v>1.0910777454602625</v>
      </c>
      <c r="M52" s="67"/>
      <c r="N52" s="68"/>
    </row>
    <row r="53" spans="1:14" s="1" customFormat="1" ht="12.75" customHeight="1" thickBot="1" x14ac:dyDescent="0.3">
      <c r="A53" s="96" t="s">
        <v>112</v>
      </c>
      <c r="B53" s="96"/>
      <c r="C53" s="84">
        <f>'[1]7.sz. melléklet'!D89+'[1]8.sz. melléklet'!D38</f>
        <v>177732</v>
      </c>
      <c r="D53" s="84">
        <f>'[1]7.sz. melléklet'!E90+'[1]8.sz. melléklet'!E38</f>
        <v>177732</v>
      </c>
      <c r="E53" s="84">
        <f>'[1]7.sz. melléklet'!F90+'[1]8.sz. melléklet'!F38</f>
        <v>177732</v>
      </c>
      <c r="F53" s="84">
        <f>'[1]7.sz. melléklet'!G90+'[1]8.sz. melléklet'!G38</f>
        <v>177732</v>
      </c>
      <c r="G53" s="85">
        <f t="shared" si="3"/>
        <v>1</v>
      </c>
      <c r="H53" s="86">
        <f>'[1]7.sz. melléklet'!D34</f>
        <v>85651</v>
      </c>
      <c r="I53" s="86">
        <f>'[1]7.sz. melléklet'!E34</f>
        <v>79581</v>
      </c>
      <c r="J53" s="86">
        <f>'[1]7.sz. melléklet'!F34</f>
        <v>83669</v>
      </c>
      <c r="K53" s="86">
        <f>'[1]7.sz. melléklet'!G34</f>
        <v>104560</v>
      </c>
      <c r="L53" s="87">
        <f t="shared" si="2"/>
        <v>1.2207680003736092</v>
      </c>
      <c r="M53" s="79"/>
      <c r="N53" s="80"/>
    </row>
    <row r="54" spans="1:14" s="1" customFormat="1" ht="12.75" customHeight="1" thickTop="1" thickBot="1" x14ac:dyDescent="0.3">
      <c r="A54" s="97" t="s">
        <v>113</v>
      </c>
      <c r="B54" s="97"/>
      <c r="C54" s="88">
        <f>SUM(C52:C53)</f>
        <v>403676</v>
      </c>
      <c r="D54" s="88">
        <f>SUM(D52:D53)</f>
        <v>406330</v>
      </c>
      <c r="E54" s="88">
        <f>SUM(E52:E53)</f>
        <v>422340</v>
      </c>
      <c r="F54" s="88">
        <f>SUM(F52:F53)</f>
        <v>451550</v>
      </c>
      <c r="G54" s="89">
        <f t="shared" si="3"/>
        <v>1.1185951109305483</v>
      </c>
      <c r="H54" s="88">
        <f>SUM(H52:H53)</f>
        <v>403676</v>
      </c>
      <c r="I54" s="88">
        <f>SUM(I52:I53)</f>
        <v>406330</v>
      </c>
      <c r="J54" s="88">
        <f>SUM(J52:J53)</f>
        <v>422340</v>
      </c>
      <c r="K54" s="88">
        <f>SUM(K52:K53)</f>
        <v>451550</v>
      </c>
      <c r="L54" s="90">
        <f t="shared" si="2"/>
        <v>1.1185951109305483</v>
      </c>
      <c r="M54" s="91"/>
      <c r="N54" s="92"/>
    </row>
    <row r="55" spans="1:14" s="93" customFormat="1" ht="13" thickTop="1" x14ac:dyDescent="0.25"/>
    <row r="56" spans="1:14" s="93" customFormat="1" x14ac:dyDescent="0.25"/>
    <row r="57" spans="1:14" s="93" customFormat="1" x14ac:dyDescent="0.25"/>
    <row r="58" spans="1:14" s="93" customFormat="1" x14ac:dyDescent="0.25"/>
    <row r="59" spans="1:14" s="93" customFormat="1" x14ac:dyDescent="0.25"/>
    <row r="60" spans="1:14" s="93" customFormat="1" x14ac:dyDescent="0.25"/>
    <row r="61" spans="1:14" s="93" customFormat="1" x14ac:dyDescent="0.25"/>
    <row r="62" spans="1:14" s="93" customFormat="1" x14ac:dyDescent="0.25"/>
    <row r="63" spans="1:14" s="93" customFormat="1" x14ac:dyDescent="0.25"/>
    <row r="64" spans="1:14" s="93" customFormat="1" x14ac:dyDescent="0.25"/>
    <row r="65" s="93" customFormat="1" x14ac:dyDescent="0.25"/>
    <row r="66" s="93" customFormat="1" x14ac:dyDescent="0.25"/>
    <row r="67" s="93" customFormat="1" x14ac:dyDescent="0.25"/>
    <row r="68" s="93" customFormat="1" x14ac:dyDescent="0.25"/>
    <row r="69" s="93" customFormat="1" x14ac:dyDescent="0.25"/>
    <row r="70" s="93" customFormat="1" x14ac:dyDescent="0.25"/>
    <row r="71" s="93" customFormat="1" x14ac:dyDescent="0.25"/>
    <row r="72" s="93" customFormat="1" x14ac:dyDescent="0.25"/>
    <row r="73" s="93" customFormat="1" x14ac:dyDescent="0.25"/>
    <row r="74" s="93" customFormat="1" x14ac:dyDescent="0.25"/>
    <row r="75" s="93" customFormat="1" x14ac:dyDescent="0.25"/>
    <row r="76" s="93" customFormat="1" x14ac:dyDescent="0.25"/>
    <row r="77" s="93" customFormat="1" x14ac:dyDescent="0.25"/>
    <row r="78" s="93" customFormat="1" x14ac:dyDescent="0.25"/>
    <row r="79" s="93" customFormat="1" x14ac:dyDescent="0.25"/>
    <row r="80" s="93" customFormat="1" x14ac:dyDescent="0.25"/>
    <row r="81" s="93" customFormat="1" x14ac:dyDescent="0.25"/>
    <row r="82" s="93" customFormat="1" x14ac:dyDescent="0.25"/>
    <row r="83" s="93" customFormat="1" x14ac:dyDescent="0.25"/>
    <row r="84" s="93" customFormat="1" x14ac:dyDescent="0.25"/>
    <row r="85" s="93" customFormat="1" x14ac:dyDescent="0.25"/>
    <row r="86" s="93" customFormat="1" x14ac:dyDescent="0.25"/>
    <row r="87" s="93" customFormat="1" x14ac:dyDescent="0.25"/>
    <row r="88" s="93" customFormat="1" x14ac:dyDescent="0.25"/>
    <row r="89" s="93" customFormat="1" x14ac:dyDescent="0.25"/>
    <row r="90" s="93" customFormat="1" x14ac:dyDescent="0.25"/>
    <row r="91" s="93" customFormat="1" x14ac:dyDescent="0.25"/>
    <row r="92" s="93" customFormat="1" x14ac:dyDescent="0.25"/>
    <row r="93" s="93" customFormat="1" x14ac:dyDescent="0.25"/>
    <row r="94" s="93" customFormat="1" x14ac:dyDescent="0.25"/>
    <row r="95" s="93" customFormat="1" x14ac:dyDescent="0.25"/>
    <row r="96" s="93" customFormat="1" x14ac:dyDescent="0.25"/>
    <row r="97" s="93" customFormat="1" x14ac:dyDescent="0.25"/>
    <row r="98" s="93" customFormat="1" x14ac:dyDescent="0.25"/>
    <row r="99" s="93" customFormat="1" x14ac:dyDescent="0.25"/>
    <row r="100" s="93" customFormat="1" x14ac:dyDescent="0.25"/>
    <row r="101" s="93" customFormat="1" x14ac:dyDescent="0.25"/>
    <row r="102" s="93" customFormat="1" x14ac:dyDescent="0.25"/>
    <row r="103" s="93" customFormat="1" x14ac:dyDescent="0.25"/>
    <row r="104" s="93" customFormat="1" x14ac:dyDescent="0.25"/>
  </sheetData>
  <sheetProtection selectLockedCells="1" selectUnlockedCells="1"/>
  <mergeCells count="4">
    <mergeCell ref="A4:N4"/>
    <mergeCell ref="A52:B52"/>
    <mergeCell ref="A53:B53"/>
    <mergeCell ref="A54:B54"/>
  </mergeCells>
  <pageMargins left="0.74791666666666667" right="0.74791666666666667" top="0.98402777777777772" bottom="0.98402777777777772" header="0.51180555555555551" footer="0.51180555555555551"/>
  <pageSetup paperSize="9" scale="94" firstPageNumber="0" orientation="landscape" r:id="rId1"/>
  <headerFooter alignWithMargins="0"/>
  <rowBreaks count="1" manualBreakCount="1">
    <brk id="28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sz. melléklet </vt:lpstr>
      <vt:lpstr>'6. sz. melléklet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2016-03-18T12:28:12Z</dcterms:created>
  <dcterms:modified xsi:type="dcterms:W3CDTF">2016-03-24T13:33:44Z</dcterms:modified>
</cp:coreProperties>
</file>