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68" windowWidth="12120" windowHeight="8640" activeTab="2"/>
  </bookViews>
  <sheets>
    <sheet name="1.Bevétel" sheetId="1" r:id="rId1"/>
    <sheet name="2.Kiadások" sheetId="2" r:id="rId2"/>
    <sheet name="3.COFOG" sheetId="9" r:id="rId3"/>
  </sheets>
  <calcPr calcId="145621"/>
</workbook>
</file>

<file path=xl/calcChain.xml><?xml version="1.0" encoding="utf-8"?>
<calcChain xmlns="http://schemas.openxmlformats.org/spreadsheetml/2006/main">
  <c r="E37" i="2" l="1"/>
  <c r="E30" i="2"/>
  <c r="E24" i="2"/>
  <c r="E14" i="2"/>
  <c r="D37" i="2"/>
  <c r="C30" i="2"/>
  <c r="D22" i="1" l="1"/>
  <c r="C31" i="1"/>
  <c r="D27" i="1"/>
  <c r="E27" i="1"/>
  <c r="E22" i="1"/>
  <c r="D15" i="1"/>
  <c r="E15" i="1"/>
  <c r="C27" i="1"/>
  <c r="E31" i="1" l="1"/>
  <c r="D31" i="1"/>
  <c r="E45" i="2"/>
  <c r="D45" i="2"/>
  <c r="I27" i="9" l="1"/>
  <c r="J27" i="9"/>
  <c r="D27" i="9"/>
  <c r="E27" i="9"/>
  <c r="H27" i="9"/>
  <c r="D30" i="2" l="1"/>
  <c r="D14" i="2"/>
  <c r="C14" i="2" l="1"/>
  <c r="C23" i="2"/>
  <c r="C24" i="2" s="1"/>
  <c r="C45" i="2"/>
  <c r="C37" i="2" l="1"/>
  <c r="C27" i="9" l="1"/>
  <c r="C22" i="1"/>
  <c r="C15" i="1" l="1"/>
</calcChain>
</file>

<file path=xl/sharedStrings.xml><?xml version="1.0" encoding="utf-8"?>
<sst xmlns="http://schemas.openxmlformats.org/spreadsheetml/2006/main" count="224" uniqueCount="143">
  <si>
    <t>Bevételi források megnevezése</t>
  </si>
  <si>
    <t>Bevételek mindösszesen:</t>
  </si>
  <si>
    <t>Megnevezés</t>
  </si>
  <si>
    <t>Munkaadót terhelő járulékok</t>
  </si>
  <si>
    <t>Kiadások mindösszesen:</t>
  </si>
  <si>
    <t>Teljes munkaidőben foglalkoztatottak</t>
  </si>
  <si>
    <t>Létszámkeret összesen:</t>
  </si>
  <si>
    <t>Személyi juttatások</t>
  </si>
  <si>
    <t>Bevételek</t>
  </si>
  <si>
    <t>Kiadások</t>
  </si>
  <si>
    <t>1.</t>
  </si>
  <si>
    <t>2.</t>
  </si>
  <si>
    <t>Közvilágítás</t>
  </si>
  <si>
    <t>A</t>
  </si>
  <si>
    <t>B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</si>
  <si>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</si>
  <si>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</si>
  <si>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</si>
  <si>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</si>
  <si>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</si>
  <si>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</si>
  <si>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</si>
  <si>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</si>
  <si>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</si>
  <si>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</si>
  <si>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</si>
  <si>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</si>
  <si>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</si>
  <si>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</si>
  <si>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</si>
  <si>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</si>
  <si>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</si>
  <si>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</si>
  <si>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</si>
  <si>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</si>
  <si>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</si>
  <si>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</si>
  <si>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</si>
  <si>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</si>
  <si>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</si>
  <si>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Közfoglalkoztatott</t>
  </si>
  <si>
    <t>C</t>
  </si>
  <si>
    <t>D</t>
  </si>
  <si>
    <t>II.    Költségvetési létszámkeret</t>
  </si>
  <si>
    <t>- községgazdálkodás</t>
  </si>
  <si>
    <t>- Közösségi Ház</t>
  </si>
  <si>
    <t>Eredeti előirányzat eFt</t>
  </si>
  <si>
    <t>28.</t>
  </si>
  <si>
    <t>29.</t>
  </si>
  <si>
    <t>30.</t>
  </si>
  <si>
    <t>Háziorvosi alapellátás</t>
  </si>
  <si>
    <t>Óvoda finanszírozása</t>
  </si>
  <si>
    <t>Közhatalmi bevételek</t>
  </si>
  <si>
    <t>Készletbeszerzés</t>
  </si>
  <si>
    <t>Kommunikációs szolgáltatások</t>
  </si>
  <si>
    <t>Szolgáltatási kiadások</t>
  </si>
  <si>
    <t>Dologi kiadások összesen</t>
  </si>
  <si>
    <t>Civil szervezeteknek átadott pénzeszköz</t>
  </si>
  <si>
    <t>Egyéb működési célú kiadások</t>
  </si>
  <si>
    <t>Sorszám</t>
  </si>
  <si>
    <t>F</t>
  </si>
  <si>
    <t>Ssz.</t>
  </si>
  <si>
    <t>Helyi önkormányzat működésének általános támogatása</t>
  </si>
  <si>
    <t>Települési önkormányzat egyes köznevelési feladatainak támogatása</t>
  </si>
  <si>
    <t>Kulturális feladatok támogatása</t>
  </si>
  <si>
    <t>Közfoglalkoztatás támogatása</t>
  </si>
  <si>
    <t>Működési célú támogatások államháztartáson belülről</t>
  </si>
  <si>
    <t>- Építményadó</t>
  </si>
  <si>
    <t>- Magánszemélyek kommunális adója</t>
  </si>
  <si>
    <t>- Iparűzési adó</t>
  </si>
  <si>
    <t>- Gépjárműadó 40%</t>
  </si>
  <si>
    <t>- Talajterhelési díj</t>
  </si>
  <si>
    <t>- Pótlék</t>
  </si>
  <si>
    <t>Tulajdonosi bevételek (bérleti díjak)</t>
  </si>
  <si>
    <t>Ellátási díjak (térítési díjak)</t>
  </si>
  <si>
    <t>Kamatbevételek</t>
  </si>
  <si>
    <t>Működési bevételek</t>
  </si>
  <si>
    <t>Betegséggel kapcsolatos ellátások (ápolási díj)</t>
  </si>
  <si>
    <t>áfa</t>
  </si>
  <si>
    <t>Lakhatással kapcsolatos ellátások (lak.fenn.tám.)</t>
  </si>
  <si>
    <t>- Átmeneti segély</t>
  </si>
  <si>
    <t>- Temetési segély</t>
  </si>
  <si>
    <t>- Tanulmányi ösztöndíjak (Arany János, Bursa)</t>
  </si>
  <si>
    <t>Egyéb nem intézményi ellátások</t>
  </si>
  <si>
    <t>Ellátottak pénzbeli juttatásai</t>
  </si>
  <si>
    <t>Fogorvosi ügyelet támogatása</t>
  </si>
  <si>
    <t>Tapolca Környéki Önkormányzati Társulásnak átadott pénzeszköz</t>
  </si>
  <si>
    <t>Beruházások</t>
  </si>
  <si>
    <t>Felújítások</t>
  </si>
  <si>
    <t>Önkormányzati igazgatás</t>
  </si>
  <si>
    <t>Önkormányzati vagyonnal való gazdálkodás</t>
  </si>
  <si>
    <t>Munkanélküli aktív korúak ellátása</t>
  </si>
  <si>
    <t>Önkormányzat szociális, gyermekétkeztetési feladatainak támogatása</t>
  </si>
  <si>
    <t>Foglalkoztatással, munkanélküliséggel kapcsolatos ellátások (FHT)</t>
  </si>
  <si>
    <t>Módosított előirányzat eFt</t>
  </si>
  <si>
    <t>E</t>
  </si>
  <si>
    <t>Egyéb működési célú átvett pénzeszközök (Mazsihisz)</t>
  </si>
  <si>
    <t>Temető fenntartás, működtetés</t>
  </si>
  <si>
    <t>Közmunka program</t>
  </si>
  <si>
    <t>Közutak, hidak üzemeltetése</t>
  </si>
  <si>
    <t>Községgazdálkodás</t>
  </si>
  <si>
    <t>Közművelődés</t>
  </si>
  <si>
    <t>Civil szervezetek támogatása</t>
  </si>
  <si>
    <t>Iskolai intézményi étkezés</t>
  </si>
  <si>
    <t>Ápolási díj</t>
  </si>
  <si>
    <t>Lakásfenntartási támogatás</t>
  </si>
  <si>
    <t>Önkormányzat működésének általános támogatása</t>
  </si>
  <si>
    <t>Köznevelési feladatok támogatása</t>
  </si>
  <si>
    <t>Egyéb műk.célú átvett pénzeszközök</t>
  </si>
  <si>
    <t>G</t>
  </si>
  <si>
    <t>H</t>
  </si>
  <si>
    <t>I</t>
  </si>
  <si>
    <t>Tartalék</t>
  </si>
  <si>
    <t>Módosítás eFt</t>
  </si>
  <si>
    <t>Eredeti előirányzat fő</t>
  </si>
  <si>
    <t>Módosítás    fő</t>
  </si>
  <si>
    <t>Módosított előirányzat fő</t>
  </si>
  <si>
    <t>2015. évi bevételek forrásonkénti megoszlása - módosítás</t>
  </si>
  <si>
    <t>I.     2015. évi Kiadások - módosítás</t>
  </si>
  <si>
    <t>Taliándörögd Község Önkormányzata 2015. évi költségvetési előirányzatainak mérlege kormányzati funkciók szerint - módosítás</t>
  </si>
  <si>
    <t>Működési célú kiegészítő támogatások (bérkomp,. nyári gyermekétk.)</t>
  </si>
  <si>
    <t>Előző évi támogatás kiegészítés (ovi 2013-2014)</t>
  </si>
  <si>
    <t>Igazgatási szolgáltatási díj</t>
  </si>
  <si>
    <t>Egyéb felhalmozási célú átvett pénzeszköz (csatorna)</t>
  </si>
  <si>
    <t>Előző évi  pénzmaradvány</t>
  </si>
  <si>
    <t>- Iskolakezdési támogatás</t>
  </si>
  <si>
    <t>- Egyéb (első lakáshoz jutás, nyári gyermekétkeztetés)</t>
  </si>
  <si>
    <t>Közös Hivatal támogatása</t>
  </si>
  <si>
    <t>Háztartásoknak adott kölcsönök</t>
  </si>
  <si>
    <t>Egyéb felhalmozási célú kiadások (áfa)</t>
  </si>
  <si>
    <t>Államháztartáson belüli megelőlegezések visszafizetése</t>
  </si>
  <si>
    <t>Tiszteletdíjas polgármester</t>
  </si>
  <si>
    <t>Szociális és gyermekétkeztetés támogatása</t>
  </si>
  <si>
    <t>Egyéb műk. célú támogatások (bérkomp, nyári gyermekétk)</t>
  </si>
  <si>
    <t>Előző évi támogatás kiegészítése</t>
  </si>
  <si>
    <t>Egyéb felh.célú átvett pénzeszközök</t>
  </si>
  <si>
    <t>Előző évi pénzmaradvány</t>
  </si>
  <si>
    <t>Települési támogatások</t>
  </si>
  <si>
    <t>MÁK megelőlegezés elszámolása</t>
  </si>
  <si>
    <t>Átadott pénzeszköz (Kistérs, KÖH, lak.kölcs)</t>
  </si>
  <si>
    <t>1 melléklet a  9 /2015.(X.15.) önkormányzati rendelethez</t>
  </si>
  <si>
    <r>
      <t xml:space="preserve"> </t>
    </r>
    <r>
      <rPr>
        <sz val="11"/>
        <rFont val="Calibri"/>
        <family val="2"/>
        <charset val="238"/>
        <scheme val="minor"/>
      </rPr>
      <t>2 melléklet a  9/2015.(X.15.) önkormányzati rendelethez</t>
    </r>
  </si>
  <si>
    <t>3 melléklet a  9 /2015.(X.15.)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</si>
</sst>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13" xfId="0" applyFont="1" applyBorder="1" applyAlignment="1">
      <alignment horizontal="center"/>
    </xf>
    <xf numFmtId="3" fontId="5" fillId="0" borderId="14" xfId="0" applyNumberFormat="1" applyFont="1" applyBorder="1"/>
    <xf numFmtId="0" fontId="5" fillId="0" borderId="3" xfId="0" quotePrefix="1" applyFont="1" applyBorder="1"/>
    <xf numFmtId="0" fontId="5" fillId="0" borderId="16" xfId="0" applyFont="1" applyBorder="1" applyAlignment="1">
      <alignment horizontal="center"/>
    </xf>
    <xf numFmtId="0" fontId="5" fillId="0" borderId="7" xfId="0" quotePrefix="1" applyFont="1" applyBorder="1"/>
    <xf numFmtId="0" fontId="5" fillId="0" borderId="6" xfId="0" quotePrefix="1" applyFont="1" applyBorder="1"/>
    <xf numFmtId="3" fontId="0" fillId="0" borderId="0" xfId="0" applyNumberFormat="1" applyFont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0" xfId="0" applyFont="1" applyAlignment="1"/>
    <xf numFmtId="3" fontId="5" fillId="0" borderId="31" xfId="0" applyNumberFormat="1" applyFont="1" applyBorder="1"/>
    <xf numFmtId="3" fontId="5" fillId="0" borderId="32" xfId="0" applyNumberFormat="1" applyFont="1" applyBorder="1"/>
    <xf numFmtId="3" fontId="5" fillId="0" borderId="34" xfId="0" applyNumberFormat="1" applyFont="1" applyBorder="1"/>
    <xf numFmtId="3" fontId="5" fillId="0" borderId="0" xfId="0" applyNumberFormat="1" applyFont="1" applyAlignment="1"/>
    <xf numFmtId="3" fontId="5" fillId="0" borderId="3" xfId="0" applyNumberFormat="1" applyFont="1" applyBorder="1"/>
    <xf numFmtId="3" fontId="7" fillId="0" borderId="17" xfId="0" applyNumberFormat="1" applyFont="1" applyBorder="1"/>
    <xf numFmtId="3" fontId="8" fillId="0" borderId="23" xfId="0" applyNumberFormat="1" applyFont="1" applyBorder="1"/>
    <xf numFmtId="0" fontId="8" fillId="0" borderId="5" xfId="0" applyFont="1" applyBorder="1"/>
    <xf numFmtId="3" fontId="8" fillId="0" borderId="5" xfId="0" applyNumberFormat="1" applyFont="1" applyBorder="1"/>
    <xf numFmtId="0" fontId="5" fillId="0" borderId="0" xfId="0" applyFont="1" applyAlignment="1">
      <alignment horizontal="center"/>
    </xf>
    <xf numFmtId="0" fontId="5" fillId="0" borderId="3" xfId="0" applyFont="1" applyBorder="1"/>
    <xf numFmtId="3" fontId="5" fillId="0" borderId="0" xfId="0" applyNumberFormat="1" applyFont="1"/>
    <xf numFmtId="0" fontId="5" fillId="0" borderId="0" xfId="0" applyFont="1" applyAlignment="1">
      <alignment horizontal="left"/>
    </xf>
    <xf numFmtId="3" fontId="5" fillId="0" borderId="22" xfId="0" applyNumberFormat="1" applyFont="1" applyBorder="1" applyAlignment="1">
      <alignment horizontal="right"/>
    </xf>
    <xf numFmtId="0" fontId="5" fillId="0" borderId="18" xfId="0" applyFont="1" applyBorder="1" applyAlignment="1">
      <alignment horizontal="center"/>
    </xf>
    <xf numFmtId="0" fontId="6" fillId="0" borderId="0" xfId="0" applyFont="1"/>
    <xf numFmtId="0" fontId="5" fillId="0" borderId="24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0" fontId="5" fillId="0" borderId="8" xfId="0" applyFont="1" applyBorder="1"/>
    <xf numFmtId="3" fontId="5" fillId="0" borderId="25" xfId="0" applyNumberFormat="1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/>
    <xf numFmtId="3" fontId="5" fillId="0" borderId="33" xfId="0" applyNumberFormat="1" applyFont="1" applyBorder="1"/>
    <xf numFmtId="3" fontId="5" fillId="0" borderId="27" xfId="0" applyNumberFormat="1" applyFont="1" applyBorder="1"/>
    <xf numFmtId="0" fontId="5" fillId="0" borderId="11" xfId="0" applyFont="1" applyBorder="1"/>
    <xf numFmtId="3" fontId="5" fillId="0" borderId="37" xfId="0" applyNumberFormat="1" applyFont="1" applyBorder="1"/>
    <xf numFmtId="3" fontId="5" fillId="0" borderId="28" xfId="0" applyNumberFormat="1" applyFont="1" applyBorder="1"/>
    <xf numFmtId="0" fontId="5" fillId="0" borderId="26" xfId="0" applyFont="1" applyBorder="1"/>
    <xf numFmtId="3" fontId="5" fillId="0" borderId="29" xfId="0" applyNumberFormat="1" applyFont="1" applyBorder="1"/>
    <xf numFmtId="0" fontId="5" fillId="0" borderId="13" xfId="0" applyFont="1" applyBorder="1"/>
    <xf numFmtId="0" fontId="5" fillId="0" borderId="3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3" xfId="0" quotePrefix="1" applyFont="1" applyBorder="1"/>
    <xf numFmtId="3" fontId="7" fillId="0" borderId="31" xfId="0" applyNumberFormat="1" applyFont="1" applyBorder="1"/>
    <xf numFmtId="3" fontId="7" fillId="0" borderId="14" xfId="0" applyNumberFormat="1" applyFont="1" applyBorder="1"/>
    <xf numFmtId="0" fontId="7" fillId="0" borderId="3" xfId="0" applyFont="1" applyBorder="1"/>
    <xf numFmtId="0" fontId="7" fillId="0" borderId="6" xfId="0" applyFont="1" applyBorder="1"/>
    <xf numFmtId="3" fontId="7" fillId="0" borderId="32" xfId="0" applyNumberFormat="1" applyFont="1" applyBorder="1"/>
    <xf numFmtId="3" fontId="7" fillId="0" borderId="30" xfId="0" applyNumberFormat="1" applyFont="1" applyBorder="1"/>
    <xf numFmtId="0" fontId="7" fillId="0" borderId="7" xfId="0" quotePrefix="1" applyFont="1" applyBorder="1"/>
    <xf numFmtId="3" fontId="7" fillId="0" borderId="34" xfId="0" applyNumberFormat="1" applyFont="1" applyBorder="1"/>
    <xf numFmtId="3" fontId="7" fillId="0" borderId="25" xfId="0" applyNumberFormat="1" applyFont="1" applyBorder="1"/>
    <xf numFmtId="0" fontId="7" fillId="0" borderId="4" xfId="0" applyFont="1" applyFill="1" applyBorder="1"/>
    <xf numFmtId="3" fontId="7" fillId="0" borderId="2" xfId="0" applyNumberFormat="1" applyFont="1" applyBorder="1"/>
    <xf numFmtId="0" fontId="7" fillId="0" borderId="16" xfId="0" applyFont="1" applyFill="1" applyBorder="1"/>
    <xf numFmtId="3" fontId="7" fillId="0" borderId="5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1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1" xfId="0" applyNumberFormat="1" applyFont="1" applyBorder="1"/>
    <xf numFmtId="0" fontId="5" fillId="0" borderId="14" xfId="0" quotePrefix="1" applyFont="1" applyBorder="1"/>
    <xf numFmtId="0" fontId="12" fillId="0" borderId="3" xfId="0" quotePrefix="1" applyFont="1" applyBorder="1"/>
    <xf numFmtId="3" fontId="12" fillId="0" borderId="31" xfId="0" applyNumberFormat="1" applyFont="1" applyBorder="1"/>
    <xf numFmtId="3" fontId="12" fillId="0" borderId="14" xfId="0" applyNumberFormat="1" applyFont="1" applyBorder="1"/>
    <xf numFmtId="0" fontId="12" fillId="0" borderId="7" xfId="0" quotePrefix="1" applyFont="1" applyBorder="1"/>
    <xf numFmtId="3" fontId="12" fillId="0" borderId="34" xfId="0" applyNumberFormat="1" applyFont="1" applyBorder="1"/>
    <xf numFmtId="3" fontId="12" fillId="0" borderId="25" xfId="0" applyNumberFormat="1" applyFont="1" applyBorder="1"/>
    <xf numFmtId="0" fontId="5" fillId="0" borderId="13" xfId="0" quotePrefix="1" applyFont="1" applyBorder="1" applyAlignment="1">
      <alignment horizontal="center"/>
    </xf>
    <xf numFmtId="3" fontId="5" fillId="0" borderId="40" xfId="0" applyNumberFormat="1" applyFont="1" applyBorder="1"/>
    <xf numFmtId="3" fontId="10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7" xfId="0" applyNumberFormat="1" applyFont="1" applyBorder="1"/>
    <xf numFmtId="0" fontId="5" fillId="0" borderId="0" xfId="0" applyFont="1" applyAlignment="1">
      <alignment horizontal="center"/>
    </xf>
    <xf numFmtId="3" fontId="5" fillId="0" borderId="41" xfId="0" applyNumberFormat="1" applyFont="1" applyBorder="1"/>
    <xf numFmtId="3" fontId="5" fillId="0" borderId="42" xfId="0" applyNumberFormat="1" applyFont="1" applyBorder="1"/>
    <xf numFmtId="3" fontId="9" fillId="0" borderId="23" xfId="0" applyNumberFormat="1" applyFont="1" applyBorder="1"/>
    <xf numFmtId="3" fontId="5" fillId="0" borderId="9" xfId="0" applyNumberFormat="1" applyFont="1" applyBorder="1"/>
    <xf numFmtId="3" fontId="5" fillId="0" borderId="8" xfId="0" applyNumberFormat="1" applyFont="1" applyBorder="1"/>
    <xf numFmtId="3" fontId="9" fillId="0" borderId="5" xfId="0" applyNumberFormat="1" applyFont="1" applyBorder="1"/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0" xfId="0" applyAlignment="1"/>
    <xf numFmtId="0" fontId="8" fillId="0" borderId="8" xfId="0" applyFont="1" applyBorder="1"/>
    <xf numFmtId="0" fontId="5" fillId="0" borderId="43" xfId="0" applyFont="1" applyBorder="1" applyAlignment="1">
      <alignment horizontal="center"/>
    </xf>
    <xf numFmtId="0" fontId="5" fillId="0" borderId="44" xfId="0" quotePrefix="1" applyFont="1" applyBorder="1"/>
    <xf numFmtId="3" fontId="8" fillId="0" borderId="17" xfId="0" applyNumberFormat="1" applyFont="1" applyBorder="1"/>
    <xf numFmtId="3" fontId="5" fillId="0" borderId="36" xfId="0" applyNumberFormat="1" applyFont="1" applyBorder="1" applyAlignment="1">
      <alignment horizontal="center" vertical="center" wrapText="1"/>
    </xf>
    <xf numFmtId="3" fontId="5" fillId="0" borderId="3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view="pageLayout" zoomScaleNormal="100" workbookViewId="0">
      <selection activeCell="B1" sqref="B1"/>
    </sheetView>
  </sheetViews>
  <sheetFormatPr defaultRowHeight="13.2" x14ac:dyDescent="0.25"/>
  <cols>
    <col min="1" max="1" width="8.33203125" bestFit="1" customWidth="1"/>
    <col min="2" max="2" width="64.109375" bestFit="1" customWidth="1"/>
    <col min="3" max="5" width="10.88671875" style="1" customWidth="1"/>
  </cols>
  <sheetData>
    <row r="1" spans="1:5" s="16" customFormat="1" ht="14.4" x14ac:dyDescent="0.3">
      <c r="B1" s="16" t="s">
        <v>140</v>
      </c>
      <c r="D1" s="77"/>
      <c r="E1" s="20"/>
    </row>
    <row r="2" spans="1:5" s="16" customFormat="1" ht="14.4" x14ac:dyDescent="0.3">
      <c r="A2" s="95"/>
      <c r="B2" s="95"/>
      <c r="C2" s="95"/>
      <c r="D2" s="95"/>
      <c r="E2" s="20"/>
    </row>
    <row r="3" spans="1:5" x14ac:dyDescent="0.25">
      <c r="B3" s="104" t="s">
        <v>117</v>
      </c>
      <c r="C3" s="104"/>
      <c r="D3" s="78"/>
    </row>
    <row r="4" spans="1:5" s="2" customFormat="1" ht="14.4" x14ac:dyDescent="0.3">
      <c r="A4" s="6"/>
      <c r="B4" s="76"/>
      <c r="C4" s="7"/>
      <c r="D4" s="7"/>
      <c r="E4" s="14"/>
    </row>
    <row r="5" spans="1:5" s="2" customFormat="1" ht="15" customHeight="1" x14ac:dyDescent="0.25">
      <c r="A5" s="111" t="s">
        <v>59</v>
      </c>
      <c r="B5" s="113" t="s">
        <v>0</v>
      </c>
      <c r="C5" s="115" t="s">
        <v>46</v>
      </c>
      <c r="D5" s="109" t="s">
        <v>113</v>
      </c>
      <c r="E5" s="109" t="s">
        <v>94</v>
      </c>
    </row>
    <row r="6" spans="1:5" s="2" customFormat="1" ht="27.75" customHeight="1" x14ac:dyDescent="0.25">
      <c r="A6" s="112"/>
      <c r="B6" s="114"/>
      <c r="C6" s="116"/>
      <c r="D6" s="110"/>
      <c r="E6" s="110"/>
    </row>
    <row r="7" spans="1:5" s="2" customFormat="1" ht="14.4" x14ac:dyDescent="0.25">
      <c r="A7" s="55" t="s">
        <v>13</v>
      </c>
      <c r="B7" s="56" t="s">
        <v>14</v>
      </c>
      <c r="C7" s="58" t="s">
        <v>41</v>
      </c>
      <c r="D7" s="59" t="s">
        <v>42</v>
      </c>
      <c r="E7" s="42" t="s">
        <v>95</v>
      </c>
    </row>
    <row r="8" spans="1:5" s="61" customFormat="1" ht="14.4" x14ac:dyDescent="0.3">
      <c r="A8" s="8" t="s">
        <v>10</v>
      </c>
      <c r="B8" s="10" t="s">
        <v>62</v>
      </c>
      <c r="C8" s="17">
        <v>12307</v>
      </c>
      <c r="D8" s="17">
        <v>0</v>
      </c>
      <c r="E8" s="9">
        <v>12307</v>
      </c>
    </row>
    <row r="9" spans="1:5" s="4" customFormat="1" ht="14.4" x14ac:dyDescent="0.3">
      <c r="A9" s="8" t="s">
        <v>11</v>
      </c>
      <c r="B9" s="10" t="s">
        <v>63</v>
      </c>
      <c r="C9" s="17">
        <v>14359</v>
      </c>
      <c r="D9" s="17">
        <v>0</v>
      </c>
      <c r="E9" s="9">
        <v>14359</v>
      </c>
    </row>
    <row r="10" spans="1:5" s="4" customFormat="1" ht="14.4" x14ac:dyDescent="0.3">
      <c r="A10" s="8" t="s">
        <v>15</v>
      </c>
      <c r="B10" s="27" t="s">
        <v>92</v>
      </c>
      <c r="C10" s="17">
        <v>7694</v>
      </c>
      <c r="D10" s="17">
        <v>0</v>
      </c>
      <c r="E10" s="9">
        <v>7694</v>
      </c>
    </row>
    <row r="11" spans="1:5" s="4" customFormat="1" ht="14.4" x14ac:dyDescent="0.3">
      <c r="A11" s="8" t="s">
        <v>16</v>
      </c>
      <c r="B11" s="10" t="s">
        <v>64</v>
      </c>
      <c r="C11" s="17">
        <v>1200</v>
      </c>
      <c r="D11" s="17">
        <v>0</v>
      </c>
      <c r="E11" s="9">
        <v>1200</v>
      </c>
    </row>
    <row r="12" spans="1:5" s="4" customFormat="1" ht="14.4" x14ac:dyDescent="0.3">
      <c r="A12" s="8" t="s">
        <v>17</v>
      </c>
      <c r="B12" s="13" t="s">
        <v>120</v>
      </c>
      <c r="C12" s="18">
        <v>0</v>
      </c>
      <c r="D12" s="18">
        <v>420</v>
      </c>
      <c r="E12" s="9">
        <v>420</v>
      </c>
    </row>
    <row r="13" spans="1:5" s="2" customFormat="1" ht="14.4" x14ac:dyDescent="0.3">
      <c r="A13" s="8" t="s">
        <v>18</v>
      </c>
      <c r="B13" s="10" t="s">
        <v>121</v>
      </c>
      <c r="C13" s="17">
        <v>0</v>
      </c>
      <c r="D13" s="17">
        <v>3501</v>
      </c>
      <c r="E13" s="9">
        <v>3501</v>
      </c>
    </row>
    <row r="14" spans="1:5" s="2" customFormat="1" ht="14.4" x14ac:dyDescent="0.3">
      <c r="A14" s="8" t="s">
        <v>19</v>
      </c>
      <c r="B14" s="10" t="s">
        <v>65</v>
      </c>
      <c r="C14" s="17">
        <v>9125</v>
      </c>
      <c r="D14" s="17">
        <v>0</v>
      </c>
      <c r="E14" s="9">
        <v>9125</v>
      </c>
    </row>
    <row r="15" spans="1:5" s="2" customFormat="1" ht="15.6" x14ac:dyDescent="0.3">
      <c r="A15" s="8" t="s">
        <v>20</v>
      </c>
      <c r="B15" s="62" t="s">
        <v>66</v>
      </c>
      <c r="C15" s="63">
        <f>SUM(C11:C14)+C10+C9+C8</f>
        <v>44685</v>
      </c>
      <c r="D15" s="63">
        <f t="shared" ref="D15:E15" si="0">SUM(D11:D14)+D10+D9+D8</f>
        <v>3921</v>
      </c>
      <c r="E15" s="64">
        <f t="shared" si="0"/>
        <v>48606</v>
      </c>
    </row>
    <row r="16" spans="1:5" s="2" customFormat="1" ht="14.4" x14ac:dyDescent="0.3">
      <c r="A16" s="8" t="s">
        <v>21</v>
      </c>
      <c r="B16" s="12" t="s">
        <v>67</v>
      </c>
      <c r="C16" s="19">
        <v>2500</v>
      </c>
      <c r="D16" s="19">
        <v>0</v>
      </c>
      <c r="E16" s="9">
        <v>2500</v>
      </c>
    </row>
    <row r="17" spans="1:5" s="2" customFormat="1" ht="14.4" x14ac:dyDescent="0.3">
      <c r="A17" s="8" t="s">
        <v>22</v>
      </c>
      <c r="B17" s="10" t="s">
        <v>68</v>
      </c>
      <c r="C17" s="17">
        <v>3000</v>
      </c>
      <c r="D17" s="17">
        <v>0</v>
      </c>
      <c r="E17" s="9">
        <v>3000</v>
      </c>
    </row>
    <row r="18" spans="1:5" s="2" customFormat="1" ht="14.4" x14ac:dyDescent="0.3">
      <c r="A18" s="8" t="s">
        <v>23</v>
      </c>
      <c r="B18" s="10" t="s">
        <v>69</v>
      </c>
      <c r="C18" s="17">
        <v>5000</v>
      </c>
      <c r="D18" s="17">
        <v>0</v>
      </c>
      <c r="E18" s="9">
        <v>5000</v>
      </c>
    </row>
    <row r="19" spans="1:5" s="2" customFormat="1" ht="14.4" x14ac:dyDescent="0.3">
      <c r="A19" s="8" t="s">
        <v>24</v>
      </c>
      <c r="B19" s="10" t="s">
        <v>70</v>
      </c>
      <c r="C19" s="17">
        <v>2500</v>
      </c>
      <c r="D19" s="17">
        <v>0</v>
      </c>
      <c r="E19" s="9">
        <v>2500</v>
      </c>
    </row>
    <row r="20" spans="1:5" s="4" customFormat="1" ht="14.4" x14ac:dyDescent="0.3">
      <c r="A20" s="8" t="s">
        <v>25</v>
      </c>
      <c r="B20" s="10" t="s">
        <v>71</v>
      </c>
      <c r="C20" s="17">
        <v>40</v>
      </c>
      <c r="D20" s="17">
        <v>0</v>
      </c>
      <c r="E20" s="9">
        <v>40</v>
      </c>
    </row>
    <row r="21" spans="1:5" s="2" customFormat="1" ht="14.4" x14ac:dyDescent="0.3">
      <c r="A21" s="8" t="s">
        <v>26</v>
      </c>
      <c r="B21" s="13" t="s">
        <v>72</v>
      </c>
      <c r="C21" s="18">
        <v>200</v>
      </c>
      <c r="D21" s="18">
        <v>0</v>
      </c>
      <c r="E21" s="9">
        <v>200</v>
      </c>
    </row>
    <row r="22" spans="1:5" s="2" customFormat="1" ht="15.6" x14ac:dyDescent="0.3">
      <c r="A22" s="8" t="s">
        <v>27</v>
      </c>
      <c r="B22" s="62" t="s">
        <v>52</v>
      </c>
      <c r="C22" s="63">
        <f>SUM(C16:C21)</f>
        <v>13240</v>
      </c>
      <c r="D22" s="63">
        <f t="shared" ref="D22:E22" si="1">SUM(D16:D21)</f>
        <v>0</v>
      </c>
      <c r="E22" s="64">
        <f t="shared" si="1"/>
        <v>13240</v>
      </c>
    </row>
    <row r="23" spans="1:5" s="2" customFormat="1" ht="14.4" x14ac:dyDescent="0.3">
      <c r="A23" s="8" t="s">
        <v>28</v>
      </c>
      <c r="B23" s="10" t="s">
        <v>122</v>
      </c>
      <c r="C23" s="17">
        <v>20</v>
      </c>
      <c r="D23" s="17">
        <v>0</v>
      </c>
      <c r="E23" s="9">
        <v>20</v>
      </c>
    </row>
    <row r="24" spans="1:5" s="2" customFormat="1" ht="14.4" x14ac:dyDescent="0.3">
      <c r="A24" s="8" t="s">
        <v>29</v>
      </c>
      <c r="B24" s="10" t="s">
        <v>73</v>
      </c>
      <c r="C24" s="17">
        <v>2375</v>
      </c>
      <c r="D24" s="17">
        <v>0</v>
      </c>
      <c r="E24" s="9">
        <v>2375</v>
      </c>
    </row>
    <row r="25" spans="1:5" s="2" customFormat="1" ht="14.4" x14ac:dyDescent="0.3">
      <c r="A25" s="8" t="s">
        <v>30</v>
      </c>
      <c r="B25" s="10" t="s">
        <v>74</v>
      </c>
      <c r="C25" s="17">
        <v>732</v>
      </c>
      <c r="D25" s="17">
        <v>0</v>
      </c>
      <c r="E25" s="9">
        <v>732</v>
      </c>
    </row>
    <row r="26" spans="1:5" s="2" customFormat="1" ht="14.4" x14ac:dyDescent="0.3">
      <c r="A26" s="8" t="s">
        <v>31</v>
      </c>
      <c r="B26" s="10" t="s">
        <v>75</v>
      </c>
      <c r="C26" s="17">
        <v>200</v>
      </c>
      <c r="D26" s="17">
        <v>0</v>
      </c>
      <c r="E26" s="9">
        <v>200</v>
      </c>
    </row>
    <row r="27" spans="1:5" s="2" customFormat="1" ht="15.6" x14ac:dyDescent="0.3">
      <c r="A27" s="8" t="s">
        <v>32</v>
      </c>
      <c r="B27" s="65" t="s">
        <v>76</v>
      </c>
      <c r="C27" s="63">
        <f>SUM(C23:C26)</f>
        <v>3327</v>
      </c>
      <c r="D27" s="63">
        <f t="shared" ref="D27:E27" si="2">SUM(D23:D26)</f>
        <v>0</v>
      </c>
      <c r="E27" s="64">
        <f t="shared" si="2"/>
        <v>3327</v>
      </c>
    </row>
    <row r="28" spans="1:5" s="3" customFormat="1" ht="14.4" x14ac:dyDescent="0.3">
      <c r="A28" s="8" t="s">
        <v>33</v>
      </c>
      <c r="B28" s="10" t="s">
        <v>96</v>
      </c>
      <c r="C28" s="17">
        <v>30</v>
      </c>
      <c r="D28" s="17">
        <v>0</v>
      </c>
      <c r="E28" s="9">
        <v>30</v>
      </c>
    </row>
    <row r="29" spans="1:5" s="3" customFormat="1" ht="14.4" x14ac:dyDescent="0.3">
      <c r="A29" s="8" t="s">
        <v>34</v>
      </c>
      <c r="B29" s="10" t="s">
        <v>123</v>
      </c>
      <c r="C29" s="17">
        <v>60</v>
      </c>
      <c r="D29" s="17">
        <v>0</v>
      </c>
      <c r="E29" s="9">
        <v>60</v>
      </c>
    </row>
    <row r="30" spans="1:5" s="3" customFormat="1" ht="14.4" x14ac:dyDescent="0.3">
      <c r="A30" s="106" t="s">
        <v>35</v>
      </c>
      <c r="B30" s="107" t="s">
        <v>124</v>
      </c>
      <c r="C30" s="17">
        <v>42847</v>
      </c>
      <c r="D30" s="17">
        <v>0</v>
      </c>
      <c r="E30" s="9">
        <v>42847</v>
      </c>
    </row>
    <row r="31" spans="1:5" s="3" customFormat="1" ht="18" x14ac:dyDescent="0.35">
      <c r="A31" s="15" t="s">
        <v>36</v>
      </c>
      <c r="B31" s="105" t="s">
        <v>1</v>
      </c>
      <c r="C31" s="25">
        <f>C30+C29+C28+C27+C22+C15</f>
        <v>104189</v>
      </c>
      <c r="D31" s="25">
        <f t="shared" ref="D31:E31" si="3">D30+D29+D28+D27+D22+D15</f>
        <v>3921</v>
      </c>
      <c r="E31" s="108">
        <f t="shared" si="3"/>
        <v>108110</v>
      </c>
    </row>
    <row r="32" spans="1:5" s="5" customFormat="1" ht="15" x14ac:dyDescent="0.25">
      <c r="A32"/>
      <c r="B32"/>
      <c r="C32" s="1"/>
      <c r="D32" s="1"/>
      <c r="E32" s="1"/>
    </row>
  </sheetData>
  <mergeCells count="5">
    <mergeCell ref="E5:E6"/>
    <mergeCell ref="A5:A6"/>
    <mergeCell ref="B5:B6"/>
    <mergeCell ref="C5:C6"/>
    <mergeCell ref="D5:D6"/>
  </mergeCells>
  <phoneticPr fontId="0" type="noConversion"/>
  <printOptions horizontalCentered="1"/>
  <pageMargins left="0.55118110236220474" right="0.55118110236220474" top="0.98425196850393704" bottom="0.39370078740157483" header="0.51181102362204722" footer="0.51181102362204722"/>
  <pageSetup paperSize="9" scale="85" orientation="portrait" r:id="rId1"/>
  <headerFooter alignWithMargins="0">
    <oddHeader>&amp;C&amp;"Arial CE,Félkövér"TALIÁNDÖRÖGD KÖZSÉG ÖNKORMÁNYZATA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view="pageLayout" zoomScaleNormal="100" workbookViewId="0">
      <selection activeCell="B1" sqref="B1:C1"/>
    </sheetView>
  </sheetViews>
  <sheetFormatPr defaultColWidth="9.109375" defaultRowHeight="14.4" x14ac:dyDescent="0.3"/>
  <cols>
    <col min="1" max="1" width="7.109375" style="6" customWidth="1"/>
    <col min="2" max="2" width="61.109375" style="6" bestFit="1" customWidth="1"/>
    <col min="3" max="5" width="11.109375" style="28" customWidth="1"/>
    <col min="6" max="16384" width="9.109375" style="6"/>
  </cols>
  <sheetData>
    <row r="1" spans="1:5" x14ac:dyDescent="0.3">
      <c r="B1" s="117" t="s">
        <v>141</v>
      </c>
      <c r="C1" s="117"/>
      <c r="D1" s="79"/>
    </row>
    <row r="2" spans="1:5" x14ac:dyDescent="0.3">
      <c r="B2" s="7"/>
      <c r="C2" s="7"/>
      <c r="D2" s="7"/>
    </row>
    <row r="3" spans="1:5" x14ac:dyDescent="0.3">
      <c r="B3" s="29" t="s">
        <v>118</v>
      </c>
    </row>
    <row r="4" spans="1:5" ht="15" customHeight="1" x14ac:dyDescent="0.3">
      <c r="B4" s="76"/>
      <c r="C4" s="7"/>
      <c r="D4" s="7"/>
      <c r="E4" s="30"/>
    </row>
    <row r="5" spans="1:5" ht="15" customHeight="1" x14ac:dyDescent="0.3">
      <c r="A5" s="118" t="s">
        <v>61</v>
      </c>
      <c r="B5" s="120" t="s">
        <v>2</v>
      </c>
      <c r="C5" s="122" t="s">
        <v>46</v>
      </c>
      <c r="D5" s="122" t="s">
        <v>113</v>
      </c>
      <c r="E5" s="109" t="s">
        <v>94</v>
      </c>
    </row>
    <row r="6" spans="1:5" ht="27.75" customHeight="1" x14ac:dyDescent="0.3">
      <c r="A6" s="119"/>
      <c r="B6" s="121"/>
      <c r="C6" s="123"/>
      <c r="D6" s="123"/>
      <c r="E6" s="110"/>
    </row>
    <row r="7" spans="1:5" ht="12.75" customHeight="1" x14ac:dyDescent="0.3">
      <c r="A7" s="40" t="s">
        <v>13</v>
      </c>
      <c r="B7" s="41" t="s">
        <v>14</v>
      </c>
      <c r="C7" s="59" t="s">
        <v>41</v>
      </c>
      <c r="D7" s="58" t="s">
        <v>42</v>
      </c>
      <c r="E7" s="57" t="s">
        <v>95</v>
      </c>
    </row>
    <row r="8" spans="1:5" s="32" customFormat="1" ht="15.6" x14ac:dyDescent="0.3">
      <c r="A8" s="31" t="s">
        <v>10</v>
      </c>
      <c r="B8" s="66" t="s">
        <v>7</v>
      </c>
      <c r="C8" s="67">
        <v>12823</v>
      </c>
      <c r="D8" s="67">
        <v>800</v>
      </c>
      <c r="E8" s="68">
        <v>13623</v>
      </c>
    </row>
    <row r="9" spans="1:5" s="32" customFormat="1" ht="15.6" x14ac:dyDescent="0.3">
      <c r="A9" s="8" t="s">
        <v>11</v>
      </c>
      <c r="B9" s="65" t="s">
        <v>3</v>
      </c>
      <c r="C9" s="63">
        <v>2680</v>
      </c>
      <c r="D9" s="63">
        <v>0</v>
      </c>
      <c r="E9" s="64">
        <v>2680</v>
      </c>
    </row>
    <row r="10" spans="1:5" s="32" customFormat="1" x14ac:dyDescent="0.3">
      <c r="A10" s="8" t="s">
        <v>15</v>
      </c>
      <c r="B10" s="10" t="s">
        <v>53</v>
      </c>
      <c r="C10" s="17">
        <v>5018</v>
      </c>
      <c r="D10" s="17">
        <v>0</v>
      </c>
      <c r="E10" s="9">
        <v>5018</v>
      </c>
    </row>
    <row r="11" spans="1:5" x14ac:dyDescent="0.3">
      <c r="A11" s="8" t="s">
        <v>16</v>
      </c>
      <c r="B11" s="10" t="s">
        <v>54</v>
      </c>
      <c r="C11" s="17">
        <v>630</v>
      </c>
      <c r="D11" s="17">
        <v>0</v>
      </c>
      <c r="E11" s="9">
        <v>630</v>
      </c>
    </row>
    <row r="12" spans="1:5" x14ac:dyDescent="0.3">
      <c r="A12" s="8" t="s">
        <v>17</v>
      </c>
      <c r="B12" s="10" t="s">
        <v>55</v>
      </c>
      <c r="C12" s="17">
        <v>8355</v>
      </c>
      <c r="D12" s="17">
        <v>0</v>
      </c>
      <c r="E12" s="9">
        <v>8355</v>
      </c>
    </row>
    <row r="13" spans="1:5" x14ac:dyDescent="0.3">
      <c r="A13" s="8" t="s">
        <v>18</v>
      </c>
      <c r="B13" s="10" t="s">
        <v>78</v>
      </c>
      <c r="C13" s="17">
        <v>2918</v>
      </c>
      <c r="D13" s="17">
        <v>0</v>
      </c>
      <c r="E13" s="9">
        <v>2918</v>
      </c>
    </row>
    <row r="14" spans="1:5" ht="15.6" x14ac:dyDescent="0.3">
      <c r="A14" s="8" t="s">
        <v>19</v>
      </c>
      <c r="B14" s="62" t="s">
        <v>56</v>
      </c>
      <c r="C14" s="63">
        <f>SUM(C10:C13)</f>
        <v>16921</v>
      </c>
      <c r="D14" s="63">
        <f>SUM(D10:D13)</f>
        <v>0</v>
      </c>
      <c r="E14" s="64">
        <f>SUM(E10:E13)</f>
        <v>16921</v>
      </c>
    </row>
    <row r="15" spans="1:5" x14ac:dyDescent="0.3">
      <c r="A15" s="8" t="s">
        <v>20</v>
      </c>
      <c r="B15" s="10" t="s">
        <v>77</v>
      </c>
      <c r="C15" s="17">
        <v>1134</v>
      </c>
      <c r="D15" s="17">
        <v>0</v>
      </c>
      <c r="E15" s="9">
        <v>1134</v>
      </c>
    </row>
    <row r="16" spans="1:5" x14ac:dyDescent="0.3">
      <c r="A16" s="8" t="s">
        <v>21</v>
      </c>
      <c r="B16" s="10" t="s">
        <v>93</v>
      </c>
      <c r="C16" s="17">
        <v>1250</v>
      </c>
      <c r="D16" s="17">
        <v>0</v>
      </c>
      <c r="E16" s="9">
        <v>1250</v>
      </c>
    </row>
    <row r="17" spans="1:5" s="32" customFormat="1" x14ac:dyDescent="0.3">
      <c r="A17" s="8" t="s">
        <v>22</v>
      </c>
      <c r="B17" s="10" t="s">
        <v>79</v>
      </c>
      <c r="C17" s="17">
        <v>2500</v>
      </c>
      <c r="D17" s="17">
        <v>0</v>
      </c>
      <c r="E17" s="9">
        <v>2500</v>
      </c>
    </row>
    <row r="18" spans="1:5" s="32" customFormat="1" x14ac:dyDescent="0.3">
      <c r="A18" s="8" t="s">
        <v>23</v>
      </c>
      <c r="B18" s="84" t="s">
        <v>80</v>
      </c>
      <c r="C18" s="85">
        <v>160</v>
      </c>
      <c r="D18" s="85">
        <v>0</v>
      </c>
      <c r="E18" s="86">
        <v>160</v>
      </c>
    </row>
    <row r="19" spans="1:5" s="32" customFormat="1" x14ac:dyDescent="0.3">
      <c r="A19" s="8" t="s">
        <v>24</v>
      </c>
      <c r="B19" s="84" t="s">
        <v>81</v>
      </c>
      <c r="C19" s="85">
        <v>140</v>
      </c>
      <c r="D19" s="85">
        <v>0</v>
      </c>
      <c r="E19" s="86">
        <v>140</v>
      </c>
    </row>
    <row r="20" spans="1:5" s="32" customFormat="1" x14ac:dyDescent="0.3">
      <c r="A20" s="33" t="s">
        <v>25</v>
      </c>
      <c r="B20" s="87" t="s">
        <v>125</v>
      </c>
      <c r="C20" s="88">
        <v>350</v>
      </c>
      <c r="D20" s="88">
        <v>0</v>
      </c>
      <c r="E20" s="86">
        <v>350</v>
      </c>
    </row>
    <row r="21" spans="1:5" s="32" customFormat="1" x14ac:dyDescent="0.3">
      <c r="A21" s="33" t="s">
        <v>26</v>
      </c>
      <c r="B21" s="87" t="s">
        <v>82</v>
      </c>
      <c r="C21" s="88">
        <v>100</v>
      </c>
      <c r="D21" s="88">
        <v>0</v>
      </c>
      <c r="E21" s="89">
        <v>100</v>
      </c>
    </row>
    <row r="22" spans="1:5" s="32" customFormat="1" x14ac:dyDescent="0.3">
      <c r="A22" s="33" t="s">
        <v>27</v>
      </c>
      <c r="B22" s="87" t="s">
        <v>126</v>
      </c>
      <c r="C22" s="88">
        <v>300</v>
      </c>
      <c r="D22" s="88">
        <v>420</v>
      </c>
      <c r="E22" s="89">
        <v>720</v>
      </c>
    </row>
    <row r="23" spans="1:5" s="32" customFormat="1" x14ac:dyDescent="0.3">
      <c r="A23" s="33" t="s">
        <v>28</v>
      </c>
      <c r="B23" s="12" t="s">
        <v>83</v>
      </c>
      <c r="C23" s="19">
        <f>SUM(C18:C22)</f>
        <v>1050</v>
      </c>
      <c r="D23" s="19">
        <v>420</v>
      </c>
      <c r="E23" s="39">
        <v>1470</v>
      </c>
    </row>
    <row r="24" spans="1:5" s="32" customFormat="1" ht="15.6" x14ac:dyDescent="0.3">
      <c r="A24" s="33" t="s">
        <v>29</v>
      </c>
      <c r="B24" s="69" t="s">
        <v>84</v>
      </c>
      <c r="C24" s="70">
        <f>SUM(C15:C17)+C23</f>
        <v>5934</v>
      </c>
      <c r="D24" s="70">
        <v>420</v>
      </c>
      <c r="E24" s="71">
        <f>E23+E17+E16+E15</f>
        <v>6354</v>
      </c>
    </row>
    <row r="25" spans="1:5" s="32" customFormat="1" x14ac:dyDescent="0.3">
      <c r="A25" s="90" t="s">
        <v>30</v>
      </c>
      <c r="B25" s="12" t="s">
        <v>127</v>
      </c>
      <c r="C25" s="12">
        <v>1133</v>
      </c>
      <c r="D25" s="12">
        <v>315</v>
      </c>
      <c r="E25" s="83">
        <v>1448</v>
      </c>
    </row>
    <row r="26" spans="1:5" s="32" customFormat="1" x14ac:dyDescent="0.3">
      <c r="A26" s="33" t="s">
        <v>31</v>
      </c>
      <c r="B26" s="12" t="s">
        <v>85</v>
      </c>
      <c r="C26" s="19">
        <v>238</v>
      </c>
      <c r="D26" s="19">
        <v>0</v>
      </c>
      <c r="E26" s="39">
        <v>238</v>
      </c>
    </row>
    <row r="27" spans="1:5" s="32" customFormat="1" x14ac:dyDescent="0.3">
      <c r="A27" s="33" t="s">
        <v>32</v>
      </c>
      <c r="B27" s="12" t="s">
        <v>86</v>
      </c>
      <c r="C27" s="19">
        <v>1600</v>
      </c>
      <c r="D27" s="19">
        <v>0</v>
      </c>
      <c r="E27" s="39">
        <v>1600</v>
      </c>
    </row>
    <row r="28" spans="1:5" s="32" customFormat="1" x14ac:dyDescent="0.3">
      <c r="A28" s="33" t="s">
        <v>33</v>
      </c>
      <c r="B28" s="12" t="s">
        <v>57</v>
      </c>
      <c r="C28" s="19">
        <v>1000</v>
      </c>
      <c r="D28" s="19">
        <v>0</v>
      </c>
      <c r="E28" s="39">
        <v>1000</v>
      </c>
    </row>
    <row r="29" spans="1:5" s="32" customFormat="1" x14ac:dyDescent="0.3">
      <c r="A29" s="33" t="s">
        <v>34</v>
      </c>
      <c r="B29" s="12" t="s">
        <v>128</v>
      </c>
      <c r="C29" s="19">
        <v>0</v>
      </c>
      <c r="D29" s="19">
        <v>100</v>
      </c>
      <c r="E29" s="39">
        <v>100</v>
      </c>
    </row>
    <row r="30" spans="1:5" s="32" customFormat="1" ht="15.6" x14ac:dyDescent="0.3">
      <c r="A30" s="33" t="s">
        <v>35</v>
      </c>
      <c r="B30" s="69" t="s">
        <v>58</v>
      </c>
      <c r="C30" s="70">
        <f>SUM(C25:C29)</f>
        <v>3971</v>
      </c>
      <c r="D30" s="70">
        <f>SUM(D25:D29)</f>
        <v>415</v>
      </c>
      <c r="E30" s="71">
        <f>SUM(E25:E29)</f>
        <v>4386</v>
      </c>
    </row>
    <row r="31" spans="1:5" s="32" customFormat="1" x14ac:dyDescent="0.3">
      <c r="A31" s="33" t="s">
        <v>36</v>
      </c>
      <c r="B31" s="12" t="s">
        <v>87</v>
      </c>
      <c r="C31" s="19">
        <v>3000</v>
      </c>
      <c r="D31" s="19">
        <v>10000</v>
      </c>
      <c r="E31" s="39">
        <v>13000</v>
      </c>
    </row>
    <row r="32" spans="1:5" s="32" customFormat="1" x14ac:dyDescent="0.3">
      <c r="A32" s="33" t="s">
        <v>37</v>
      </c>
      <c r="B32" s="12" t="s">
        <v>88</v>
      </c>
      <c r="C32" s="19">
        <v>23000</v>
      </c>
      <c r="D32" s="19">
        <v>-10000</v>
      </c>
      <c r="E32" s="39">
        <v>13000</v>
      </c>
    </row>
    <row r="33" spans="1:6" s="32" customFormat="1" x14ac:dyDescent="0.3">
      <c r="A33" s="33" t="s">
        <v>38</v>
      </c>
      <c r="B33" s="12" t="s">
        <v>129</v>
      </c>
      <c r="C33" s="19">
        <v>5800</v>
      </c>
      <c r="D33" s="19">
        <v>0</v>
      </c>
      <c r="E33" s="39">
        <v>5800</v>
      </c>
    </row>
    <row r="34" spans="1:6" s="32" customFormat="1" x14ac:dyDescent="0.3">
      <c r="A34" s="33" t="s">
        <v>39</v>
      </c>
      <c r="B34" s="12" t="s">
        <v>51</v>
      </c>
      <c r="C34" s="19">
        <v>17013</v>
      </c>
      <c r="D34" s="19">
        <v>0</v>
      </c>
      <c r="E34" s="9">
        <v>17013</v>
      </c>
    </row>
    <row r="35" spans="1:6" s="32" customFormat="1" x14ac:dyDescent="0.3">
      <c r="A35" s="33" t="s">
        <v>47</v>
      </c>
      <c r="B35" s="12" t="s">
        <v>130</v>
      </c>
      <c r="C35" s="19">
        <v>1204</v>
      </c>
      <c r="D35" s="19">
        <v>0</v>
      </c>
      <c r="E35" s="39">
        <v>1204</v>
      </c>
    </row>
    <row r="36" spans="1:6" s="32" customFormat="1" x14ac:dyDescent="0.3">
      <c r="A36" s="33" t="s">
        <v>48</v>
      </c>
      <c r="B36" s="12" t="s">
        <v>112</v>
      </c>
      <c r="C36" s="19">
        <v>11843</v>
      </c>
      <c r="D36" s="19">
        <v>2286</v>
      </c>
      <c r="E36" s="39">
        <v>14129</v>
      </c>
    </row>
    <row r="37" spans="1:6" s="35" customFormat="1" ht="18" x14ac:dyDescent="0.35">
      <c r="A37" s="11" t="s">
        <v>49</v>
      </c>
      <c r="B37" s="24" t="s">
        <v>4</v>
      </c>
      <c r="C37" s="25">
        <f>SUM(C30:C36)+C24+C14+C9+C8</f>
        <v>104189</v>
      </c>
      <c r="D37" s="82">
        <f>D36+D32+D31+D30+D24+D14+D9+D8</f>
        <v>3921</v>
      </c>
      <c r="E37" s="23">
        <f>SUM(E31:E36)+E30+E24+E14+E9+E8</f>
        <v>108110</v>
      </c>
    </row>
    <row r="39" spans="1:6" x14ac:dyDescent="0.3">
      <c r="B39" s="6" t="s">
        <v>43</v>
      </c>
      <c r="C39" s="36"/>
      <c r="D39" s="36"/>
      <c r="F39" s="37"/>
    </row>
    <row r="40" spans="1:6" ht="43.2" x14ac:dyDescent="0.3">
      <c r="A40" s="102" t="s">
        <v>10</v>
      </c>
      <c r="B40" s="103" t="s">
        <v>5</v>
      </c>
      <c r="C40" s="58" t="s">
        <v>114</v>
      </c>
      <c r="D40" s="58" t="s">
        <v>115</v>
      </c>
      <c r="E40" s="58" t="s">
        <v>116</v>
      </c>
    </row>
    <row r="41" spans="1:6" x14ac:dyDescent="0.3">
      <c r="A41" s="31" t="s">
        <v>11</v>
      </c>
      <c r="B41" s="13" t="s">
        <v>44</v>
      </c>
      <c r="C41" s="93">
        <v>1</v>
      </c>
      <c r="D41" s="93">
        <v>0</v>
      </c>
      <c r="E41" s="47">
        <v>1</v>
      </c>
    </row>
    <row r="42" spans="1:6" x14ac:dyDescent="0.3">
      <c r="A42" s="8" t="s">
        <v>15</v>
      </c>
      <c r="B42" s="13" t="s">
        <v>45</v>
      </c>
      <c r="C42" s="99">
        <v>1</v>
      </c>
      <c r="D42" s="99">
        <v>0</v>
      </c>
      <c r="E42" s="96">
        <v>1</v>
      </c>
    </row>
    <row r="43" spans="1:6" x14ac:dyDescent="0.3">
      <c r="A43" s="8" t="s">
        <v>16</v>
      </c>
      <c r="B43" s="10" t="s">
        <v>40</v>
      </c>
      <c r="C43" s="21">
        <v>7</v>
      </c>
      <c r="D43" s="21">
        <v>0</v>
      </c>
      <c r="E43" s="50">
        <v>7</v>
      </c>
    </row>
    <row r="44" spans="1:6" x14ac:dyDescent="0.3">
      <c r="A44" s="33" t="s">
        <v>17</v>
      </c>
      <c r="B44" s="38" t="s">
        <v>131</v>
      </c>
      <c r="C44" s="100">
        <v>1</v>
      </c>
      <c r="D44" s="100">
        <v>0</v>
      </c>
      <c r="E44" s="97">
        <v>1</v>
      </c>
    </row>
    <row r="45" spans="1:6" x14ac:dyDescent="0.3">
      <c r="A45" s="11" t="s">
        <v>18</v>
      </c>
      <c r="B45" s="34" t="s">
        <v>6</v>
      </c>
      <c r="C45" s="101">
        <f>SUM(C40:C44)</f>
        <v>10</v>
      </c>
      <c r="D45" s="101">
        <f>SUM(D40:D44)</f>
        <v>0</v>
      </c>
      <c r="E45" s="98">
        <f>SUM(E40:E44)</f>
        <v>10</v>
      </c>
    </row>
    <row r="48" spans="1:6" x14ac:dyDescent="0.3">
      <c r="C48" s="36"/>
      <c r="D48" s="36"/>
    </row>
  </sheetData>
  <mergeCells count="6">
    <mergeCell ref="E5:E6"/>
    <mergeCell ref="B1:C1"/>
    <mergeCell ref="A5:A6"/>
    <mergeCell ref="B5:B6"/>
    <mergeCell ref="C5:C6"/>
    <mergeCell ref="D5:D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0" orientation="portrait" r:id="rId1"/>
  <headerFooter alignWithMargins="0">
    <oddHeader>&amp;C&amp;"Arial CE,Félkövér"TALIÁNDÖRÖGD KÖZSÉG ÖNKORMÁNYZATA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Layout" topLeftCell="A2" zoomScaleNormal="100" workbookViewId="0">
      <selection activeCell="B1" sqref="B1:G1"/>
    </sheetView>
  </sheetViews>
  <sheetFormatPr defaultColWidth="9.109375" defaultRowHeight="14.4" x14ac:dyDescent="0.3"/>
  <cols>
    <col min="1" max="1" width="6.5546875" style="6" customWidth="1"/>
    <col min="2" max="2" width="49.88671875" style="6" bestFit="1" customWidth="1"/>
    <col min="3" max="3" width="10.109375" style="28" bestFit="1" customWidth="1"/>
    <col min="4" max="5" width="10.109375" style="28" customWidth="1"/>
    <col min="6" max="6" width="0.88671875" style="28" customWidth="1"/>
    <col min="7" max="7" width="37.6640625" style="6" customWidth="1"/>
    <col min="8" max="9" width="10.109375" style="28" customWidth="1"/>
    <col min="10" max="10" width="10.109375" style="28" bestFit="1" customWidth="1"/>
    <col min="11" max="16384" width="9.109375" style="6"/>
  </cols>
  <sheetData>
    <row r="1" spans="1:10" x14ac:dyDescent="0.3">
      <c r="B1" s="124" t="s">
        <v>142</v>
      </c>
      <c r="C1" s="124"/>
      <c r="D1" s="124"/>
      <c r="E1" s="124"/>
      <c r="F1" s="124"/>
      <c r="G1" s="124"/>
      <c r="H1" s="81"/>
      <c r="I1" s="81"/>
      <c r="J1" s="6"/>
    </row>
    <row r="3" spans="1:10" x14ac:dyDescent="0.3">
      <c r="B3" s="16" t="s">
        <v>119</v>
      </c>
      <c r="C3" s="16"/>
      <c r="D3" s="16"/>
      <c r="E3" s="16"/>
      <c r="F3" s="16"/>
      <c r="G3" s="16"/>
      <c r="H3" s="80"/>
      <c r="I3" s="80"/>
      <c r="J3" s="6"/>
    </row>
    <row r="5" spans="1:10" x14ac:dyDescent="0.3">
      <c r="B5" s="26"/>
      <c r="C5" s="26"/>
      <c r="D5" s="80"/>
      <c r="E5" s="80"/>
      <c r="F5" s="26"/>
      <c r="G5" s="26"/>
      <c r="H5" s="80"/>
      <c r="I5" s="80"/>
      <c r="J5" s="26"/>
    </row>
    <row r="6" spans="1:10" ht="38.25" customHeight="1" x14ac:dyDescent="0.3">
      <c r="A6" s="40" t="s">
        <v>61</v>
      </c>
      <c r="B6" s="41" t="s">
        <v>8</v>
      </c>
      <c r="C6" s="92" t="s">
        <v>46</v>
      </c>
      <c r="D6" s="92" t="s">
        <v>113</v>
      </c>
      <c r="E6" s="60" t="s">
        <v>94</v>
      </c>
      <c r="F6" s="44"/>
      <c r="G6" s="45" t="s">
        <v>9</v>
      </c>
      <c r="H6" s="92" t="s">
        <v>46</v>
      </c>
      <c r="I6" s="92" t="s">
        <v>113</v>
      </c>
      <c r="J6" s="60" t="s">
        <v>94</v>
      </c>
    </row>
    <row r="7" spans="1:10" x14ac:dyDescent="0.3">
      <c r="A7" s="40" t="s">
        <v>13</v>
      </c>
      <c r="B7" s="41" t="s">
        <v>14</v>
      </c>
      <c r="C7" s="58" t="s">
        <v>41</v>
      </c>
      <c r="D7" s="58" t="s">
        <v>42</v>
      </c>
      <c r="E7" s="43" t="s">
        <v>95</v>
      </c>
      <c r="F7" s="44"/>
      <c r="G7" s="40" t="s">
        <v>60</v>
      </c>
      <c r="H7" s="58" t="s">
        <v>109</v>
      </c>
      <c r="I7" s="58" t="s">
        <v>110</v>
      </c>
      <c r="J7" s="43" t="s">
        <v>111</v>
      </c>
    </row>
    <row r="8" spans="1:10" x14ac:dyDescent="0.3">
      <c r="A8" s="31" t="s">
        <v>10</v>
      </c>
      <c r="B8" s="46" t="s">
        <v>106</v>
      </c>
      <c r="C8" s="93">
        <v>12307</v>
      </c>
      <c r="D8" s="93">
        <v>0</v>
      </c>
      <c r="E8" s="47">
        <v>12307</v>
      </c>
      <c r="F8" s="48"/>
      <c r="G8" s="49" t="s">
        <v>89</v>
      </c>
      <c r="H8" s="93">
        <v>5985</v>
      </c>
      <c r="I8" s="93">
        <v>800</v>
      </c>
      <c r="J8" s="47">
        <v>6785</v>
      </c>
    </row>
    <row r="9" spans="1:10" x14ac:dyDescent="0.3">
      <c r="A9" s="8" t="s">
        <v>11</v>
      </c>
      <c r="B9" s="27" t="s">
        <v>107</v>
      </c>
      <c r="C9" s="21">
        <v>14359</v>
      </c>
      <c r="D9" s="21">
        <v>0</v>
      </c>
      <c r="E9" s="50">
        <v>14359</v>
      </c>
      <c r="F9" s="51"/>
      <c r="G9" s="52" t="s">
        <v>97</v>
      </c>
      <c r="H9" s="21">
        <v>100</v>
      </c>
      <c r="I9" s="21">
        <v>0</v>
      </c>
      <c r="J9" s="50">
        <v>100</v>
      </c>
    </row>
    <row r="10" spans="1:10" x14ac:dyDescent="0.3">
      <c r="A10" s="8" t="s">
        <v>15</v>
      </c>
      <c r="B10" s="27" t="s">
        <v>132</v>
      </c>
      <c r="C10" s="21">
        <v>7694</v>
      </c>
      <c r="D10" s="21">
        <v>0</v>
      </c>
      <c r="E10" s="50">
        <v>7694</v>
      </c>
      <c r="F10" s="51"/>
      <c r="G10" s="52" t="s">
        <v>90</v>
      </c>
      <c r="H10" s="21">
        <v>6910</v>
      </c>
      <c r="I10" s="21">
        <v>0</v>
      </c>
      <c r="J10" s="50">
        <v>6910</v>
      </c>
    </row>
    <row r="11" spans="1:10" x14ac:dyDescent="0.3">
      <c r="A11" s="8" t="s">
        <v>16</v>
      </c>
      <c r="B11" s="27" t="s">
        <v>64</v>
      </c>
      <c r="C11" s="21">
        <v>1200</v>
      </c>
      <c r="D11" s="21">
        <v>0</v>
      </c>
      <c r="E11" s="50">
        <v>1200</v>
      </c>
      <c r="F11" s="51"/>
      <c r="G11" s="52" t="s">
        <v>98</v>
      </c>
      <c r="H11" s="21">
        <v>7875</v>
      </c>
      <c r="I11" s="21">
        <v>0</v>
      </c>
      <c r="J11" s="50">
        <v>7875</v>
      </c>
    </row>
    <row r="12" spans="1:10" x14ac:dyDescent="0.3">
      <c r="A12" s="8" t="s">
        <v>17</v>
      </c>
      <c r="B12" s="27" t="s">
        <v>133</v>
      </c>
      <c r="C12" s="21">
        <v>0</v>
      </c>
      <c r="D12" s="21">
        <v>420</v>
      </c>
      <c r="E12" s="50">
        <v>420</v>
      </c>
      <c r="F12" s="51"/>
      <c r="G12" s="52" t="s">
        <v>99</v>
      </c>
      <c r="H12" s="21">
        <v>30350</v>
      </c>
      <c r="I12" s="21">
        <v>0</v>
      </c>
      <c r="J12" s="50">
        <v>30350</v>
      </c>
    </row>
    <row r="13" spans="1:10" x14ac:dyDescent="0.3">
      <c r="A13" s="8" t="s">
        <v>18</v>
      </c>
      <c r="B13" s="27" t="s">
        <v>134</v>
      </c>
      <c r="C13" s="21">
        <v>0</v>
      </c>
      <c r="D13" s="21">
        <v>3501</v>
      </c>
      <c r="E13" s="50">
        <v>3501</v>
      </c>
      <c r="F13" s="51"/>
      <c r="G13" s="52" t="s">
        <v>12</v>
      </c>
      <c r="H13" s="21">
        <v>1500</v>
      </c>
      <c r="I13" s="21">
        <v>0</v>
      </c>
      <c r="J13" s="50">
        <v>1500</v>
      </c>
    </row>
    <row r="14" spans="1:10" x14ac:dyDescent="0.3">
      <c r="A14" s="8" t="s">
        <v>19</v>
      </c>
      <c r="B14" s="27" t="s">
        <v>65</v>
      </c>
      <c r="C14" s="21">
        <v>9125</v>
      </c>
      <c r="D14" s="21">
        <v>0</v>
      </c>
      <c r="E14" s="50">
        <v>9125</v>
      </c>
      <c r="F14" s="51"/>
      <c r="G14" s="52" t="s">
        <v>100</v>
      </c>
      <c r="H14" s="21">
        <v>4020</v>
      </c>
      <c r="I14" s="21">
        <v>0</v>
      </c>
      <c r="J14" s="50">
        <v>4020</v>
      </c>
    </row>
    <row r="15" spans="1:10" x14ac:dyDescent="0.3">
      <c r="A15" s="8" t="s">
        <v>20</v>
      </c>
      <c r="B15" s="27" t="s">
        <v>52</v>
      </c>
      <c r="C15" s="21">
        <v>13240</v>
      </c>
      <c r="D15" s="94">
        <v>0</v>
      </c>
      <c r="E15" s="91">
        <v>13240</v>
      </c>
      <c r="F15" s="53"/>
      <c r="G15" s="54" t="s">
        <v>50</v>
      </c>
      <c r="H15" s="21">
        <v>450</v>
      </c>
      <c r="I15" s="94">
        <v>0</v>
      </c>
      <c r="J15" s="50">
        <v>450</v>
      </c>
    </row>
    <row r="16" spans="1:10" x14ac:dyDescent="0.3">
      <c r="A16" s="8" t="s">
        <v>21</v>
      </c>
      <c r="B16" s="27" t="s">
        <v>122</v>
      </c>
      <c r="C16" s="21">
        <v>20</v>
      </c>
      <c r="D16" s="94">
        <v>0</v>
      </c>
      <c r="E16" s="91">
        <v>20</v>
      </c>
      <c r="F16" s="53"/>
      <c r="G16" s="54" t="s">
        <v>139</v>
      </c>
      <c r="H16" s="21">
        <v>2971</v>
      </c>
      <c r="I16" s="94">
        <v>415</v>
      </c>
      <c r="J16" s="50">
        <v>3386</v>
      </c>
    </row>
    <row r="17" spans="1:10" x14ac:dyDescent="0.3">
      <c r="A17" s="8" t="s">
        <v>22</v>
      </c>
      <c r="B17" s="27" t="s">
        <v>73</v>
      </c>
      <c r="C17" s="21">
        <v>2375</v>
      </c>
      <c r="D17" s="94">
        <v>0</v>
      </c>
      <c r="E17" s="91">
        <v>2375</v>
      </c>
      <c r="F17" s="53"/>
      <c r="G17" s="52" t="s">
        <v>101</v>
      </c>
      <c r="H17" s="21">
        <v>4951</v>
      </c>
      <c r="I17" s="94">
        <v>0</v>
      </c>
      <c r="J17" s="50">
        <v>4951</v>
      </c>
    </row>
    <row r="18" spans="1:10" x14ac:dyDescent="0.3">
      <c r="A18" s="8" t="s">
        <v>23</v>
      </c>
      <c r="B18" s="27" t="s">
        <v>74</v>
      </c>
      <c r="C18" s="21">
        <v>732</v>
      </c>
      <c r="D18" s="21">
        <v>0</v>
      </c>
      <c r="E18" s="50">
        <v>732</v>
      </c>
      <c r="F18" s="51"/>
      <c r="G18" s="52" t="s">
        <v>102</v>
      </c>
      <c r="H18" s="21">
        <v>1000</v>
      </c>
      <c r="I18" s="21">
        <v>0</v>
      </c>
      <c r="J18" s="50">
        <v>1000</v>
      </c>
    </row>
    <row r="19" spans="1:10" x14ac:dyDescent="0.3">
      <c r="A19" s="8" t="s">
        <v>24</v>
      </c>
      <c r="B19" s="27" t="s">
        <v>75</v>
      </c>
      <c r="C19" s="21">
        <v>200</v>
      </c>
      <c r="D19" s="21">
        <v>0</v>
      </c>
      <c r="E19" s="50">
        <v>200</v>
      </c>
      <c r="F19" s="51"/>
      <c r="G19" s="52" t="s">
        <v>103</v>
      </c>
      <c r="H19" s="21">
        <v>2083</v>
      </c>
      <c r="I19" s="21">
        <v>0</v>
      </c>
      <c r="J19" s="50">
        <v>2083</v>
      </c>
    </row>
    <row r="20" spans="1:10" x14ac:dyDescent="0.3">
      <c r="A20" s="8" t="s">
        <v>25</v>
      </c>
      <c r="B20" s="27" t="s">
        <v>108</v>
      </c>
      <c r="C20" s="21">
        <v>30</v>
      </c>
      <c r="D20" s="21">
        <v>0</v>
      </c>
      <c r="E20" s="50">
        <v>30</v>
      </c>
      <c r="F20" s="51"/>
      <c r="G20" s="52" t="s">
        <v>104</v>
      </c>
      <c r="H20" s="21">
        <v>1134</v>
      </c>
      <c r="I20" s="21">
        <v>0</v>
      </c>
      <c r="J20" s="50">
        <v>1134</v>
      </c>
    </row>
    <row r="21" spans="1:10" x14ac:dyDescent="0.3">
      <c r="A21" s="8" t="s">
        <v>26</v>
      </c>
      <c r="B21" s="27" t="s">
        <v>135</v>
      </c>
      <c r="C21" s="21">
        <v>60</v>
      </c>
      <c r="D21" s="21">
        <v>0</v>
      </c>
      <c r="E21" s="50">
        <v>60</v>
      </c>
      <c r="F21" s="51"/>
      <c r="G21" s="52" t="s">
        <v>137</v>
      </c>
      <c r="H21" s="21">
        <v>1050</v>
      </c>
      <c r="I21" s="21">
        <v>420</v>
      </c>
      <c r="J21" s="50">
        <v>1470</v>
      </c>
    </row>
    <row r="22" spans="1:10" x14ac:dyDescent="0.3">
      <c r="A22" s="8" t="s">
        <v>27</v>
      </c>
      <c r="B22" s="27" t="s">
        <v>136</v>
      </c>
      <c r="C22" s="21">
        <v>42847</v>
      </c>
      <c r="D22" s="21"/>
      <c r="E22" s="50">
        <v>42847</v>
      </c>
      <c r="F22" s="51"/>
      <c r="G22" s="52" t="s">
        <v>91</v>
      </c>
      <c r="H22" s="21">
        <v>1250</v>
      </c>
      <c r="I22" s="21">
        <v>0</v>
      </c>
      <c r="J22" s="50">
        <v>1250</v>
      </c>
    </row>
    <row r="23" spans="1:10" x14ac:dyDescent="0.3">
      <c r="A23" s="8" t="s">
        <v>28</v>
      </c>
      <c r="B23" s="27"/>
      <c r="C23" s="21"/>
      <c r="D23" s="21"/>
      <c r="E23" s="50"/>
      <c r="F23" s="51"/>
      <c r="G23" s="54" t="s">
        <v>105</v>
      </c>
      <c r="H23" s="21">
        <v>2500</v>
      </c>
      <c r="I23" s="21">
        <v>0</v>
      </c>
      <c r="J23" s="50">
        <v>2500</v>
      </c>
    </row>
    <row r="24" spans="1:10" x14ac:dyDescent="0.3">
      <c r="A24" s="8" t="s">
        <v>29</v>
      </c>
      <c r="B24" s="27"/>
      <c r="C24" s="21"/>
      <c r="D24" s="94"/>
      <c r="E24" s="91"/>
      <c r="F24" s="53"/>
      <c r="G24" s="54" t="s">
        <v>51</v>
      </c>
      <c r="H24" s="21">
        <v>17013</v>
      </c>
      <c r="I24" s="94">
        <v>0</v>
      </c>
      <c r="J24" s="50">
        <v>17013</v>
      </c>
    </row>
    <row r="25" spans="1:10" x14ac:dyDescent="0.3">
      <c r="A25" s="8" t="s">
        <v>30</v>
      </c>
      <c r="B25" s="27"/>
      <c r="C25" s="21"/>
      <c r="D25" s="94"/>
      <c r="E25" s="91"/>
      <c r="F25" s="53"/>
      <c r="G25" s="54" t="s">
        <v>138</v>
      </c>
      <c r="H25" s="21">
        <v>1204</v>
      </c>
      <c r="I25" s="94">
        <v>0</v>
      </c>
      <c r="J25" s="50">
        <v>1204</v>
      </c>
    </row>
    <row r="26" spans="1:10" x14ac:dyDescent="0.3">
      <c r="A26" s="8" t="s">
        <v>31</v>
      </c>
      <c r="B26" s="27"/>
      <c r="C26" s="21"/>
      <c r="D26" s="94"/>
      <c r="E26" s="91"/>
      <c r="F26" s="53"/>
      <c r="G26" s="54" t="s">
        <v>112</v>
      </c>
      <c r="H26" s="21">
        <v>11843</v>
      </c>
      <c r="I26" s="94">
        <v>2286</v>
      </c>
      <c r="J26" s="50">
        <v>14129</v>
      </c>
    </row>
    <row r="27" spans="1:10" ht="15.6" x14ac:dyDescent="0.3">
      <c r="A27" s="11" t="s">
        <v>32</v>
      </c>
      <c r="B27" s="72" t="s">
        <v>1</v>
      </c>
      <c r="C27" s="75">
        <f>SUM(C8:C26)</f>
        <v>104189</v>
      </c>
      <c r="D27" s="75">
        <f t="shared" ref="D27:E27" si="0">SUM(D8:D26)</f>
        <v>3921</v>
      </c>
      <c r="E27" s="75">
        <f t="shared" si="0"/>
        <v>108110</v>
      </c>
      <c r="F27" s="73"/>
      <c r="G27" s="74" t="s">
        <v>4</v>
      </c>
      <c r="H27" s="75">
        <f>SUM(H8:H26)</f>
        <v>104189</v>
      </c>
      <c r="I27" s="75">
        <f t="shared" ref="I27:J27" si="1">SUM(I8:I26)</f>
        <v>3921</v>
      </c>
      <c r="J27" s="22">
        <f t="shared" si="1"/>
        <v>108110</v>
      </c>
    </row>
  </sheetData>
  <mergeCells count="1">
    <mergeCell ref="B1:G1"/>
  </mergeCells>
  <phoneticPr fontId="0" type="noConversion"/>
  <pageMargins left="0.27559055118110237" right="0.19685039370078741" top="0.98425196850393704" bottom="0.98425196850393704" header="0.51181102362204722" footer="0.51181102362204722"/>
  <pageSetup paperSize="9" scale="90" orientation="landscape" r:id="rId1"/>
  <headerFooter alignWithMargins="0">
    <oddHeader>&amp;C&amp;"Arial CE,Félkövér"TALIÁNDÖRÖGD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1.Bevétel</vt:lpstr>
      <vt:lpstr>2.Kiadások</vt:lpstr>
      <vt:lpstr>3.COFOG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2015-10-15T13:05:28Z</cp:lastPrinted>
  <dcterms:created xsi:type="dcterms:W3CDTF">1997-01-17T14:02:09Z</dcterms:created>
  <dcterms:modified xsi:type="dcterms:W3CDTF">2015-10-26T13:05:42Z</dcterms:modified>
</cp:coreProperties>
</file>