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DF607A7D-4D14-45EC-8570-1B9282059162}" xr6:coauthVersionLast="46" xr6:coauthVersionMax="46" xr10:uidLastSave="{00000000-0000-0000-0000-000000000000}"/>
  <bookViews>
    <workbookView xWindow="-120" yWindow="-120" windowWidth="19440" windowHeight="15000" xr2:uid="{6AC6B207-A152-498E-89BE-5026FB4664D7}"/>
  </bookViews>
  <sheets>
    <sheet name="4.sz.melléklet" sheetId="1" r:id="rId1"/>
  </sheets>
  <definedNames>
    <definedName name="_xlnm.Print_Area" localSheetId="0">'4.sz.melléklet'!$A$1:$AD$106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04" i="1" l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AD103" i="1" s="1"/>
  <c r="AD102" i="1"/>
  <c r="AD101" i="1"/>
  <c r="AD100" i="1"/>
  <c r="AC99" i="1"/>
  <c r="AC105" i="1" s="1"/>
  <c r="AB99" i="1"/>
  <c r="AB105" i="1" s="1"/>
  <c r="AA99" i="1"/>
  <c r="AA105" i="1" s="1"/>
  <c r="Z99" i="1"/>
  <c r="Z105" i="1" s="1"/>
  <c r="Y99" i="1"/>
  <c r="Y105" i="1" s="1"/>
  <c r="X99" i="1"/>
  <c r="X105" i="1" s="1"/>
  <c r="W99" i="1"/>
  <c r="W105" i="1" s="1"/>
  <c r="V99" i="1"/>
  <c r="V105" i="1" s="1"/>
  <c r="U99" i="1"/>
  <c r="U105" i="1" s="1"/>
  <c r="T99" i="1"/>
  <c r="T105" i="1" s="1"/>
  <c r="S99" i="1"/>
  <c r="S105" i="1" s="1"/>
  <c r="R99" i="1"/>
  <c r="R105" i="1" s="1"/>
  <c r="Q99" i="1"/>
  <c r="Q105" i="1" s="1"/>
  <c r="P99" i="1"/>
  <c r="P105" i="1" s="1"/>
  <c r="O99" i="1"/>
  <c r="O105" i="1" s="1"/>
  <c r="N99" i="1"/>
  <c r="N105" i="1" s="1"/>
  <c r="M99" i="1"/>
  <c r="M105" i="1" s="1"/>
  <c r="L99" i="1"/>
  <c r="L105" i="1" s="1"/>
  <c r="K99" i="1"/>
  <c r="K105" i="1" s="1"/>
  <c r="J99" i="1"/>
  <c r="J105" i="1" s="1"/>
  <c r="I99" i="1"/>
  <c r="I105" i="1" s="1"/>
  <c r="H99" i="1"/>
  <c r="H105" i="1" s="1"/>
  <c r="G99" i="1"/>
  <c r="G105" i="1" s="1"/>
  <c r="F99" i="1"/>
  <c r="F105" i="1" s="1"/>
  <c r="E99" i="1"/>
  <c r="E105" i="1" s="1"/>
  <c r="D99" i="1"/>
  <c r="D105" i="1" s="1"/>
  <c r="AD98" i="1"/>
  <c r="AD97" i="1"/>
  <c r="AD96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AD94" i="1" s="1"/>
  <c r="AD93" i="1"/>
  <c r="AD92" i="1"/>
  <c r="AD91" i="1"/>
  <c r="AD90" i="1"/>
  <c r="AD89" i="1"/>
  <c r="AD88" i="1"/>
  <c r="AD87" i="1"/>
  <c r="AD86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AD85" i="1" s="1"/>
  <c r="AD84" i="1"/>
  <c r="AD83" i="1"/>
  <c r="AD82" i="1"/>
  <c r="AD81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AD80" i="1" s="1"/>
  <c r="AD79" i="1"/>
  <c r="AD78" i="1"/>
  <c r="AD77" i="1"/>
  <c r="AD76" i="1"/>
  <c r="AD75" i="1"/>
  <c r="AD74" i="1"/>
  <c r="AD73" i="1"/>
  <c r="AC72" i="1"/>
  <c r="AB72" i="1"/>
  <c r="AA72" i="1"/>
  <c r="Z72" i="1"/>
  <c r="Y72" i="1"/>
  <c r="X72" i="1"/>
  <c r="W72" i="1"/>
  <c r="V72" i="1"/>
  <c r="U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AD72" i="1" s="1"/>
  <c r="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AD59" i="1" s="1"/>
  <c r="AD58" i="1"/>
  <c r="AD57" i="1"/>
  <c r="AD56" i="1"/>
  <c r="AD55" i="1"/>
  <c r="AD54" i="1"/>
  <c r="AD53" i="1"/>
  <c r="AD52" i="1"/>
  <c r="AD51" i="1"/>
  <c r="AD50" i="1"/>
  <c r="AB49" i="1"/>
  <c r="AC48" i="1"/>
  <c r="AB48" i="1"/>
  <c r="AA48" i="1"/>
  <c r="Z48" i="1"/>
  <c r="Y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AD48" i="1" s="1"/>
  <c r="AD47" i="1"/>
  <c r="AD46" i="1"/>
  <c r="AD45" i="1"/>
  <c r="AD44" i="1"/>
  <c r="AE43" i="1"/>
  <c r="AD43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AD42" i="1" s="1"/>
  <c r="AD41" i="1"/>
  <c r="AD40" i="1"/>
  <c r="AA39" i="1"/>
  <c r="Z39" i="1"/>
  <c r="Z49" i="1" s="1"/>
  <c r="Y39" i="1"/>
  <c r="X39" i="1"/>
  <c r="X49" i="1" s="1"/>
  <c r="W39" i="1"/>
  <c r="V39" i="1"/>
  <c r="V49" i="1" s="1"/>
  <c r="U39" i="1"/>
  <c r="T39" i="1"/>
  <c r="T49" i="1" s="1"/>
  <c r="S39" i="1"/>
  <c r="R39" i="1"/>
  <c r="R49" i="1" s="1"/>
  <c r="Q39" i="1"/>
  <c r="P39" i="1"/>
  <c r="P49" i="1" s="1"/>
  <c r="O39" i="1"/>
  <c r="N39" i="1"/>
  <c r="N49" i="1" s="1"/>
  <c r="M39" i="1"/>
  <c r="L39" i="1"/>
  <c r="L49" i="1" s="1"/>
  <c r="K39" i="1"/>
  <c r="J39" i="1"/>
  <c r="J49" i="1" s="1"/>
  <c r="H39" i="1"/>
  <c r="G39" i="1"/>
  <c r="F39" i="1"/>
  <c r="E39" i="1"/>
  <c r="AD39" i="1" s="1"/>
  <c r="D39" i="1"/>
  <c r="AD38" i="1"/>
  <c r="AD37" i="1"/>
  <c r="AD36" i="1"/>
  <c r="AD35" i="1"/>
  <c r="AD34" i="1"/>
  <c r="AD33" i="1"/>
  <c r="AD32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H31" i="1"/>
  <c r="H49" i="1" s="1"/>
  <c r="G31" i="1"/>
  <c r="F31" i="1"/>
  <c r="F49" i="1" s="1"/>
  <c r="E31" i="1"/>
  <c r="D31" i="1"/>
  <c r="D49" i="1" s="1"/>
  <c r="AD49" i="1" s="1"/>
  <c r="AD30" i="1"/>
  <c r="AD29" i="1"/>
  <c r="AC28" i="1"/>
  <c r="AC49" i="1" s="1"/>
  <c r="AB28" i="1"/>
  <c r="AA28" i="1"/>
  <c r="AA49" i="1" s="1"/>
  <c r="Z28" i="1"/>
  <c r="Y28" i="1"/>
  <c r="Y49" i="1" s="1"/>
  <c r="X28" i="1"/>
  <c r="W28" i="1"/>
  <c r="W49" i="1" s="1"/>
  <c r="V28" i="1"/>
  <c r="U28" i="1"/>
  <c r="U49" i="1" s="1"/>
  <c r="T28" i="1"/>
  <c r="S28" i="1"/>
  <c r="S49" i="1" s="1"/>
  <c r="R28" i="1"/>
  <c r="Q28" i="1"/>
  <c r="Q49" i="1" s="1"/>
  <c r="P28" i="1"/>
  <c r="O28" i="1"/>
  <c r="O49" i="1" s="1"/>
  <c r="N28" i="1"/>
  <c r="M28" i="1"/>
  <c r="M49" i="1" s="1"/>
  <c r="L28" i="1"/>
  <c r="K28" i="1"/>
  <c r="K49" i="1" s="1"/>
  <c r="J28" i="1"/>
  <c r="I28" i="1"/>
  <c r="I49" i="1" s="1"/>
  <c r="H28" i="1"/>
  <c r="G28" i="1"/>
  <c r="G49" i="1" s="1"/>
  <c r="F28" i="1"/>
  <c r="E28" i="1"/>
  <c r="E49" i="1" s="1"/>
  <c r="D28" i="1"/>
  <c r="AD28" i="1" s="1"/>
  <c r="AD27" i="1"/>
  <c r="AD26" i="1"/>
  <c r="AD25" i="1"/>
  <c r="AD24" i="1"/>
  <c r="AB23" i="1"/>
  <c r="AB95" i="1" s="1"/>
  <c r="AB106" i="1" s="1"/>
  <c r="Z23" i="1"/>
  <c r="Z95" i="1" s="1"/>
  <c r="Z106" i="1" s="1"/>
  <c r="X23" i="1"/>
  <c r="X95" i="1" s="1"/>
  <c r="X106" i="1" s="1"/>
  <c r="V23" i="1"/>
  <c r="V95" i="1" s="1"/>
  <c r="V106" i="1" s="1"/>
  <c r="T23" i="1"/>
  <c r="T95" i="1" s="1"/>
  <c r="T106" i="1" s="1"/>
  <c r="R23" i="1"/>
  <c r="R95" i="1" s="1"/>
  <c r="R106" i="1" s="1"/>
  <c r="P23" i="1"/>
  <c r="P95" i="1" s="1"/>
  <c r="P106" i="1" s="1"/>
  <c r="N23" i="1"/>
  <c r="N95" i="1" s="1"/>
  <c r="N106" i="1" s="1"/>
  <c r="L23" i="1"/>
  <c r="L95" i="1" s="1"/>
  <c r="L106" i="1" s="1"/>
  <c r="J23" i="1"/>
  <c r="J95" i="1" s="1"/>
  <c r="J106" i="1" s="1"/>
  <c r="H23" i="1"/>
  <c r="F23" i="1"/>
  <c r="F95" i="1" s="1"/>
  <c r="F106" i="1" s="1"/>
  <c r="D23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AD22" i="1" s="1"/>
  <c r="AD21" i="1"/>
  <c r="AD20" i="1"/>
  <c r="AD19" i="1"/>
  <c r="AC18" i="1"/>
  <c r="AC23" i="1" s="1"/>
  <c r="AC95" i="1" s="1"/>
  <c r="AC106" i="1" s="1"/>
  <c r="AB18" i="1"/>
  <c r="AA18" i="1"/>
  <c r="AA23" i="1" s="1"/>
  <c r="AA95" i="1" s="1"/>
  <c r="AA106" i="1" s="1"/>
  <c r="Z18" i="1"/>
  <c r="Y18" i="1"/>
  <c r="Y23" i="1" s="1"/>
  <c r="Y95" i="1" s="1"/>
  <c r="Y106" i="1" s="1"/>
  <c r="X18" i="1"/>
  <c r="W18" i="1"/>
  <c r="W23" i="1" s="1"/>
  <c r="W95" i="1" s="1"/>
  <c r="W106" i="1" s="1"/>
  <c r="V18" i="1"/>
  <c r="U18" i="1"/>
  <c r="U23" i="1" s="1"/>
  <c r="U95" i="1" s="1"/>
  <c r="U106" i="1" s="1"/>
  <c r="T18" i="1"/>
  <c r="S18" i="1"/>
  <c r="S23" i="1" s="1"/>
  <c r="S95" i="1" s="1"/>
  <c r="S106" i="1" s="1"/>
  <c r="R18" i="1"/>
  <c r="Q18" i="1"/>
  <c r="Q23" i="1" s="1"/>
  <c r="Q95" i="1" s="1"/>
  <c r="Q106" i="1" s="1"/>
  <c r="P18" i="1"/>
  <c r="O18" i="1"/>
  <c r="O23" i="1" s="1"/>
  <c r="O95" i="1" s="1"/>
  <c r="O106" i="1" s="1"/>
  <c r="N18" i="1"/>
  <c r="M18" i="1"/>
  <c r="M23" i="1" s="1"/>
  <c r="M95" i="1" s="1"/>
  <c r="M106" i="1" s="1"/>
  <c r="L18" i="1"/>
  <c r="K18" i="1"/>
  <c r="K23" i="1" s="1"/>
  <c r="K95" i="1" s="1"/>
  <c r="K106" i="1" s="1"/>
  <c r="J18" i="1"/>
  <c r="I18" i="1"/>
  <c r="I23" i="1" s="1"/>
  <c r="I95" i="1" s="1"/>
  <c r="I106" i="1" s="1"/>
  <c r="H18" i="1"/>
  <c r="G18" i="1"/>
  <c r="G23" i="1" s="1"/>
  <c r="G95" i="1" s="1"/>
  <c r="G106" i="1" s="1"/>
  <c r="F18" i="1"/>
  <c r="E18" i="1"/>
  <c r="E23" i="1" s="1"/>
  <c r="E95" i="1" s="1"/>
  <c r="E106" i="1" s="1"/>
  <c r="D18" i="1"/>
  <c r="AD18" i="1" s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D95" i="1" l="1"/>
  <c r="AD105" i="1"/>
  <c r="H95" i="1"/>
  <c r="H106" i="1" s="1"/>
  <c r="AD31" i="1"/>
  <c r="AD23" i="1"/>
  <c r="AD99" i="1"/>
  <c r="D106" i="1" l="1"/>
  <c r="AD106" i="1" s="1"/>
  <c r="AD95" i="1"/>
</calcChain>
</file>

<file path=xl/sharedStrings.xml><?xml version="1.0" encoding="utf-8"?>
<sst xmlns="http://schemas.openxmlformats.org/spreadsheetml/2006/main" count="360" uniqueCount="332">
  <si>
    <t>4. melléklet a .../2021.(…..) önkormányzati rendelethez</t>
  </si>
  <si>
    <t>KIADÁSOK 2020</t>
  </si>
  <si>
    <t>Megnevezés</t>
  </si>
  <si>
    <t>Rovat</t>
  </si>
  <si>
    <t>011130 Önkorm. Igazgatási tevék.</t>
  </si>
  <si>
    <t>013320
Köztemető fenntartás</t>
  </si>
  <si>
    <t>013350
Az önk.vagy.gazd.kapcs. fel.</t>
  </si>
  <si>
    <t>013350
Önkorm.vagyonnal való gazd.</t>
  </si>
  <si>
    <t>018010
Önkorm. elszám. közp.ktgv</t>
  </si>
  <si>
    <t>018030 Támogat. célú fin. műv.</t>
  </si>
  <si>
    <t>018030
Tám.célú finansz. műv.</t>
  </si>
  <si>
    <t>041233
Hosszabb időtart.  közfogl.</t>
  </si>
  <si>
    <t>042120 Mezőgazdasági támog.</t>
  </si>
  <si>
    <t>045160
Közutak üzemeltetése</t>
  </si>
  <si>
    <t>062020
Település-fejl. Projektek</t>
  </si>
  <si>
    <t xml:space="preserve">064010
Közvilágítás
</t>
  </si>
  <si>
    <t>066010 Zöldterületkezelés</t>
  </si>
  <si>
    <t>066020
Város, közs. gazd.</t>
  </si>
  <si>
    <t>072112
Háziorvosi alapellátás</t>
  </si>
  <si>
    <t>072112
Háziorvosi ügyeleti ellátás</t>
  </si>
  <si>
    <t>072312
Fogorvosi ügyeleti ellátás</t>
  </si>
  <si>
    <t>081030 Sportlétesítmé-nyek fejlesztése</t>
  </si>
  <si>
    <t>082044
Könyvtári szolg.</t>
  </si>
  <si>
    <t>082092
Közműve-lődés</t>
  </si>
  <si>
    <t>084031
Civil szerv. műk.tám.</t>
  </si>
  <si>
    <t>104051
Gyermekvéd. pénz. term. ell.</t>
  </si>
  <si>
    <t>107055
Falugondnoki szolg.</t>
  </si>
  <si>
    <t>107060
Egyéb szoc. pénzb. term. ell.</t>
  </si>
  <si>
    <t>900010
Közp. ktgv. funkc. nem sor . bev. ÁHT kívülről</t>
  </si>
  <si>
    <t>900020
Önk. funkc. nem sor. bev. ÁHT kívülről</t>
  </si>
  <si>
    <t>Önkormányzat összesen</t>
  </si>
  <si>
    <t>1.</t>
  </si>
  <si>
    <t>Törvény szerinti illetmények</t>
  </si>
  <si>
    <t>K1101</t>
  </si>
  <si>
    <t>2.</t>
  </si>
  <si>
    <t>Normatív jutalmak</t>
  </si>
  <si>
    <t>K1102</t>
  </si>
  <si>
    <t>3.</t>
  </si>
  <si>
    <t>Céljuttatás, projektprémium</t>
  </si>
  <si>
    <t>K1103</t>
  </si>
  <si>
    <t>4.</t>
  </si>
  <si>
    <t>Készenléti, ügyeleti helyett. díj</t>
  </si>
  <si>
    <t>K1104</t>
  </si>
  <si>
    <t>5.</t>
  </si>
  <si>
    <t>Végkielégítés</t>
  </si>
  <si>
    <t>K1105</t>
  </si>
  <si>
    <t>6.</t>
  </si>
  <si>
    <t>Jubileumi jutalom</t>
  </si>
  <si>
    <t>K1106</t>
  </si>
  <si>
    <t>7.</t>
  </si>
  <si>
    <t>Béren kívüli juttatás</t>
  </si>
  <si>
    <t>K1107</t>
  </si>
  <si>
    <t>8.</t>
  </si>
  <si>
    <t>Ruházati ktg. térítés</t>
  </si>
  <si>
    <t>K1108</t>
  </si>
  <si>
    <t>9.</t>
  </si>
  <si>
    <t>Közlekedési ktg. térítés</t>
  </si>
  <si>
    <t>K1109</t>
  </si>
  <si>
    <t>10.</t>
  </si>
  <si>
    <t>Egyéb költségtérítések</t>
  </si>
  <si>
    <t>K1110</t>
  </si>
  <si>
    <t>11.</t>
  </si>
  <si>
    <t>Lakhatási támogatások</t>
  </si>
  <si>
    <t>K1111</t>
  </si>
  <si>
    <t>12.</t>
  </si>
  <si>
    <t>Szociális támogatások</t>
  </si>
  <si>
    <t>K1112</t>
  </si>
  <si>
    <t>13.</t>
  </si>
  <si>
    <t>Fogl. egyéb személyi juttatásai</t>
  </si>
  <si>
    <t>K1113</t>
  </si>
  <si>
    <t>14.</t>
  </si>
  <si>
    <t>Foglalkoztatottak személyi jutt.</t>
  </si>
  <si>
    <t>K11</t>
  </si>
  <si>
    <t>15.</t>
  </si>
  <si>
    <t>Választott tisztségv. juttatásai</t>
  </si>
  <si>
    <t>K121</t>
  </si>
  <si>
    <t>16.</t>
  </si>
  <si>
    <t>Egyéb jogv.nem saját fogl. Juttatása</t>
  </si>
  <si>
    <t>K122</t>
  </si>
  <si>
    <t>17.</t>
  </si>
  <si>
    <t>Egyéb külső személyi juttatások</t>
  </si>
  <si>
    <t>K123</t>
  </si>
  <si>
    <t>18.</t>
  </si>
  <si>
    <t>Külső személyi juttatások</t>
  </si>
  <si>
    <t>K12</t>
  </si>
  <si>
    <t>19.</t>
  </si>
  <si>
    <t>Személyi juttatások</t>
  </si>
  <si>
    <t>K1</t>
  </si>
  <si>
    <t>20.</t>
  </si>
  <si>
    <t>Munkaadót terh. Jár. És szoc.hj.a</t>
  </si>
  <si>
    <t>K2</t>
  </si>
  <si>
    <t>21.</t>
  </si>
  <si>
    <t>Szakmai anyagok beszerzése</t>
  </si>
  <si>
    <t>K311</t>
  </si>
  <si>
    <t>22.</t>
  </si>
  <si>
    <t>Üzemeltetési anyagok beszerzése</t>
  </si>
  <si>
    <t>K312</t>
  </si>
  <si>
    <t>23.</t>
  </si>
  <si>
    <t>Árubeszerzés</t>
  </si>
  <si>
    <t>K313</t>
  </si>
  <si>
    <t>24.</t>
  </si>
  <si>
    <t>Készletbeszerzés</t>
  </si>
  <si>
    <t>K31</t>
  </si>
  <si>
    <t>25.</t>
  </si>
  <si>
    <t>Inform.szolg. Igénybevétele</t>
  </si>
  <si>
    <t>K321</t>
  </si>
  <si>
    <t>26.</t>
  </si>
  <si>
    <t>Egyéb komm. Szolgáltatások</t>
  </si>
  <si>
    <t>K322</t>
  </si>
  <si>
    <t>27.</t>
  </si>
  <si>
    <t>Kommunikációs szolgáltatások</t>
  </si>
  <si>
    <t>K32</t>
  </si>
  <si>
    <t>28.</t>
  </si>
  <si>
    <t>Közüzemi díjak</t>
  </si>
  <si>
    <t>K331</t>
  </si>
  <si>
    <t>29.</t>
  </si>
  <si>
    <t>Vásárolt élelmezés</t>
  </si>
  <si>
    <t>K332</t>
  </si>
  <si>
    <t>30.</t>
  </si>
  <si>
    <t>Bérleti és lízing díjak</t>
  </si>
  <si>
    <t>K333</t>
  </si>
  <si>
    <t>31.</t>
  </si>
  <si>
    <t>Karbantartás, kisjavítás</t>
  </si>
  <si>
    <t>K334</t>
  </si>
  <si>
    <t>32.</t>
  </si>
  <si>
    <t>Közvetített szolgáltatások</t>
  </si>
  <si>
    <t>K335</t>
  </si>
  <si>
    <t>33.</t>
  </si>
  <si>
    <t>Szakmai tev. segítő szolg.</t>
  </si>
  <si>
    <t>K336</t>
  </si>
  <si>
    <t>34.</t>
  </si>
  <si>
    <t>Egyéb szolgáltatások</t>
  </si>
  <si>
    <t>K337</t>
  </si>
  <si>
    <t>35.</t>
  </si>
  <si>
    <t>Szolgáltatási kiadások</t>
  </si>
  <si>
    <t>K33</t>
  </si>
  <si>
    <t>36.</t>
  </si>
  <si>
    <t>Kiküldetés kiadásai</t>
  </si>
  <si>
    <t>K341</t>
  </si>
  <si>
    <t>37.</t>
  </si>
  <si>
    <t>Reklám- és prop.kiadásai</t>
  </si>
  <si>
    <t>K342</t>
  </si>
  <si>
    <t>38.</t>
  </si>
  <si>
    <t>Kiküldetések, reklámkiadások</t>
  </si>
  <si>
    <t>K34</t>
  </si>
  <si>
    <t>39.</t>
  </si>
  <si>
    <t>Működési célú ÁFA</t>
  </si>
  <si>
    <t>K351</t>
  </si>
  <si>
    <t>40.</t>
  </si>
  <si>
    <t>Fizetendő ÁFA</t>
  </si>
  <si>
    <t>K352</t>
  </si>
  <si>
    <t>41.</t>
  </si>
  <si>
    <t>Kamatkiadások</t>
  </si>
  <si>
    <t>K353</t>
  </si>
  <si>
    <t>42.</t>
  </si>
  <si>
    <t>Egyéb pénzügyi műveletek</t>
  </si>
  <si>
    <t>K354</t>
  </si>
  <si>
    <t>43.</t>
  </si>
  <si>
    <t>Egyéb dologi kiadások</t>
  </si>
  <si>
    <t>K355</t>
  </si>
  <si>
    <t>44.</t>
  </si>
  <si>
    <t>Különf.befiz. és egyéb dologi</t>
  </si>
  <si>
    <t>K35</t>
  </si>
  <si>
    <t>45.</t>
  </si>
  <si>
    <t>Dologi kiadások</t>
  </si>
  <si>
    <t>K3</t>
  </si>
  <si>
    <t>46.</t>
  </si>
  <si>
    <t>072111
Háziorvosi alapellátás</t>
  </si>
  <si>
    <t>47.</t>
  </si>
  <si>
    <t>Társ.bizt. Ellátások</t>
  </si>
  <si>
    <t>K41</t>
  </si>
  <si>
    <t>48.</t>
  </si>
  <si>
    <t>Családi támogatások</t>
  </si>
  <si>
    <t>K42</t>
  </si>
  <si>
    <t>49.</t>
  </si>
  <si>
    <t>Pénzbeli kárpótlás, kártérítés</t>
  </si>
  <si>
    <t>K43</t>
  </si>
  <si>
    <t>50.</t>
  </si>
  <si>
    <t>Betegséggel kapcs.kiad.</t>
  </si>
  <si>
    <t>K44</t>
  </si>
  <si>
    <t>51.</t>
  </si>
  <si>
    <t>Fogl.,munkanélk. Kapcs. Kiadások</t>
  </si>
  <si>
    <t>K45</t>
  </si>
  <si>
    <t>52.</t>
  </si>
  <si>
    <t>Lakhatással kapcs. Kiadások</t>
  </si>
  <si>
    <t>K46</t>
  </si>
  <si>
    <t>53.</t>
  </si>
  <si>
    <t>Intézményi ellátottak juttatásai</t>
  </si>
  <si>
    <t>K47</t>
  </si>
  <si>
    <t>54.</t>
  </si>
  <si>
    <t>Egyéb nem intézményi ellátások</t>
  </si>
  <si>
    <t>K48</t>
  </si>
  <si>
    <t>55.</t>
  </si>
  <si>
    <t>Ellátottak pénzbeli juttatásai</t>
  </si>
  <si>
    <t>K4</t>
  </si>
  <si>
    <t>56.</t>
  </si>
  <si>
    <t>Nemzetközi kötelezettségek</t>
  </si>
  <si>
    <t>K501</t>
  </si>
  <si>
    <t>57.</t>
  </si>
  <si>
    <t>Elvonások és befizetések</t>
  </si>
  <si>
    <t>K502</t>
  </si>
  <si>
    <t>58.</t>
  </si>
  <si>
    <t>Műk.c.gar.kifizetések ÁHT-n belülre</t>
  </si>
  <si>
    <t>K503</t>
  </si>
  <si>
    <t>59.</t>
  </si>
  <si>
    <t>Műk.c. visszatér.tám.ÁHT-n belülre</t>
  </si>
  <si>
    <t>K504</t>
  </si>
  <si>
    <t>60.</t>
  </si>
  <si>
    <t>Műk.c. v.tám.törl.ÁHT-n belülre</t>
  </si>
  <si>
    <t>K505</t>
  </si>
  <si>
    <t>61.</t>
  </si>
  <si>
    <t>Egyéb műk.c. tám.ÁHT-n belülre</t>
  </si>
  <si>
    <t>K506</t>
  </si>
  <si>
    <t>62.</t>
  </si>
  <si>
    <t>Műk.c.gar.kifizetések ÁHT-n kívülre</t>
  </si>
  <si>
    <t>K507</t>
  </si>
  <si>
    <t>63.</t>
  </si>
  <si>
    <t>Műk.c. visszatér.tám.ÁHT-n kívülre</t>
  </si>
  <si>
    <t>K508</t>
  </si>
  <si>
    <t>64.</t>
  </si>
  <si>
    <t>Árkieg.,ártámogatások</t>
  </si>
  <si>
    <t>K509</t>
  </si>
  <si>
    <t>65.</t>
  </si>
  <si>
    <t>Kamattámogatások</t>
  </si>
  <si>
    <t>K510</t>
  </si>
  <si>
    <t>66.</t>
  </si>
  <si>
    <t>Egyéb műk.c.tám.ÁHT-n kívülre</t>
  </si>
  <si>
    <t>K512</t>
  </si>
  <si>
    <t>67.</t>
  </si>
  <si>
    <t>Tartalékok</t>
  </si>
  <si>
    <t>68.</t>
  </si>
  <si>
    <t>Egyéb műk. célú kiadások</t>
  </si>
  <si>
    <t>K5</t>
  </si>
  <si>
    <t>69.</t>
  </si>
  <si>
    <t>Imm.javak beszerzése</t>
  </si>
  <si>
    <t>K61</t>
  </si>
  <si>
    <t>70.</t>
  </si>
  <si>
    <t>Ingatlanok beszerzése</t>
  </si>
  <si>
    <t>K62</t>
  </si>
  <si>
    <t>71.</t>
  </si>
  <si>
    <t>Inform.eszk. beszerzése</t>
  </si>
  <si>
    <t>K63</t>
  </si>
  <si>
    <t>72.</t>
  </si>
  <si>
    <t>Egyéb tárgyieszk. beszerzése</t>
  </si>
  <si>
    <t>K64</t>
  </si>
  <si>
    <t>73.</t>
  </si>
  <si>
    <t>Részesedések beszerzése</t>
  </si>
  <si>
    <t>K65</t>
  </si>
  <si>
    <t>74.</t>
  </si>
  <si>
    <t>Megl.rész.növ.kapcs. kiadások</t>
  </si>
  <si>
    <t>K66</t>
  </si>
  <si>
    <t>75.</t>
  </si>
  <si>
    <t>Beruházási célú ÁFA</t>
  </si>
  <si>
    <t>K67</t>
  </si>
  <si>
    <t>76.</t>
  </si>
  <si>
    <t>Beruházások</t>
  </si>
  <si>
    <t>K6</t>
  </si>
  <si>
    <t>77.</t>
  </si>
  <si>
    <t>Ingatlanok felújítása</t>
  </si>
  <si>
    <t>K71</t>
  </si>
  <si>
    <t>78.</t>
  </si>
  <si>
    <t>Inform.eszk. felújítása</t>
  </si>
  <si>
    <t>K72</t>
  </si>
  <si>
    <t>79.</t>
  </si>
  <si>
    <t>Egyéb tárgyi eszk. felújítása</t>
  </si>
  <si>
    <t>K73</t>
  </si>
  <si>
    <t>80.</t>
  </si>
  <si>
    <t>Felújítási célú ÁFA</t>
  </si>
  <si>
    <t>K74</t>
  </si>
  <si>
    <t>81.</t>
  </si>
  <si>
    <t>Felújítások</t>
  </si>
  <si>
    <t>K7</t>
  </si>
  <si>
    <t>82.</t>
  </si>
  <si>
    <t>Felh.c.gar.kifizetések ÁHT-n belülre</t>
  </si>
  <si>
    <t>K81</t>
  </si>
  <si>
    <t>83.</t>
  </si>
  <si>
    <t>Felh.c. visszatér.tám.ÁHT-n belülre</t>
  </si>
  <si>
    <t>K82</t>
  </si>
  <si>
    <t>84.</t>
  </si>
  <si>
    <t>Felh.c. v.tám.törl.ÁHT-n belülre</t>
  </si>
  <si>
    <t>K83</t>
  </si>
  <si>
    <t>85.</t>
  </si>
  <si>
    <t>Egyéb felh.c. tám.ÁHT-n belülre</t>
  </si>
  <si>
    <t>K84</t>
  </si>
  <si>
    <t>86.</t>
  </si>
  <si>
    <t>Felh.c.gar.kifizetések ÁHT-n kívülre</t>
  </si>
  <si>
    <t>K85</t>
  </si>
  <si>
    <t>87.</t>
  </si>
  <si>
    <t>Felh.c. visszatér.tám.ÁHT-n kívülre</t>
  </si>
  <si>
    <t>K86</t>
  </si>
  <si>
    <t>88.</t>
  </si>
  <si>
    <t>Lakástámogatás</t>
  </si>
  <si>
    <t>K87</t>
  </si>
  <si>
    <t>89.</t>
  </si>
  <si>
    <t>Egyéb felh.c.tám.ÁHT-n kívülre</t>
  </si>
  <si>
    <t>K88</t>
  </si>
  <si>
    <t>90.</t>
  </si>
  <si>
    <t xml:space="preserve">Egyéb felhalmozási célú kiadások </t>
  </si>
  <si>
    <t>K8</t>
  </si>
  <si>
    <t>91.</t>
  </si>
  <si>
    <t>Költségvetési kiadások</t>
  </si>
  <si>
    <t>K1-K8</t>
  </si>
  <si>
    <t>92.</t>
  </si>
  <si>
    <t>Hosszú lejáratú hitelek törlesztése</t>
  </si>
  <si>
    <t>K911</t>
  </si>
  <si>
    <t>93.</t>
  </si>
  <si>
    <t>Likviditási c.hitelek törlesztése</t>
  </si>
  <si>
    <t>K912</t>
  </si>
  <si>
    <t>94.</t>
  </si>
  <si>
    <t>Rövid lejáratú hitelek törlesztése</t>
  </si>
  <si>
    <t>K913</t>
  </si>
  <si>
    <t>95.</t>
  </si>
  <si>
    <t>Hiteltörlesztés ÁHT-n kívülre</t>
  </si>
  <si>
    <t>96.</t>
  </si>
  <si>
    <t>Belföldi értékpapírok kiadásai</t>
  </si>
  <si>
    <t>97.</t>
  </si>
  <si>
    <t>Áht belüli megelőlegezés</t>
  </si>
  <si>
    <t>K914</t>
  </si>
  <si>
    <t>98.</t>
  </si>
  <si>
    <t>Pénzeszközök lekötött bankbetétként</t>
  </si>
  <si>
    <t>K916</t>
  </si>
  <si>
    <t>99.</t>
  </si>
  <si>
    <t>Belföldi finanszírozás kiadásai</t>
  </si>
  <si>
    <t>K91</t>
  </si>
  <si>
    <t>100.</t>
  </si>
  <si>
    <t>Külföldi finanszírozás kiadásai</t>
  </si>
  <si>
    <t>K92</t>
  </si>
  <si>
    <t>101.</t>
  </si>
  <si>
    <t>Finanszírozási kiadások</t>
  </si>
  <si>
    <t>K9</t>
  </si>
  <si>
    <t>102.</t>
  </si>
  <si>
    <t>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</si>
</sst>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Times New Roman CE"/>
      <charset val="238"/>
    </font>
    <font>
      <sz val="7"/>
      <name val="Times New Roman CE"/>
      <charset val="238"/>
    </font>
    <font>
      <sz val="7"/>
      <name val="Arial"/>
      <family val="2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BEA8-5D58-45FB-8942-95BA4255275D}">
  <sheetPr>
    <tabColor rgb="FFFFFF00"/>
  </sheetPr>
  <dimension ref="A1:BG106"/>
  <sheetViews>
    <sheetView tabSelected="1" view="pageBreakPreview" zoomScaleNormal="100" zoomScaleSheetLayoutView="100" workbookViewId="0">
      <pane xSplit="2" ySplit="4" topLeftCell="C92" activePane="bottomRight" state="frozen"/>
      <selection activeCell="F34" sqref="F34"/>
      <selection pane="topRight" activeCell="F34" sqref="F34"/>
      <selection pane="bottomLeft" activeCell="F34" sqref="F34"/>
      <selection pane="bottomRight" activeCell="U81" sqref="U81"/>
    </sheetView>
  </sheetViews>
  <sheetFormatPr defaultRowHeight="9.75" x14ac:dyDescent="0.3"/>
  <cols>
    <col min="1" max="1" width="3.109375" style="11" customWidth="1"/>
    <col min="2" max="2" width="14.21875" style="11" customWidth="1"/>
    <col min="3" max="3" width="3.77734375" style="11" customWidth="1"/>
    <col min="4" max="4" width="5.88671875" style="11" customWidth="1"/>
    <col min="5" max="5" width="6.44140625" style="11" customWidth="1"/>
    <col min="6" max="6" width="5.109375" style="11" hidden="1" customWidth="1"/>
    <col min="7" max="7" width="6.44140625" style="11" customWidth="1"/>
    <col min="8" max="9" width="6" style="11" customWidth="1"/>
    <col min="10" max="10" width="0.109375" style="11" customWidth="1"/>
    <col min="11" max="12" width="5.5546875" style="11" customWidth="1"/>
    <col min="13" max="13" width="6" style="11" customWidth="1"/>
    <col min="14" max="14" width="5.77734375" style="11" customWidth="1"/>
    <col min="15" max="15" width="6.6640625" style="11" customWidth="1"/>
    <col min="16" max="16" width="6.109375" style="11" customWidth="1"/>
    <col min="17" max="17" width="6.21875" style="11" customWidth="1"/>
    <col min="18" max="18" width="0.109375" style="11" customWidth="1"/>
    <col min="19" max="19" width="0.33203125" style="11" hidden="1" customWidth="1"/>
    <col min="20" max="20" width="4.21875" style="11" hidden="1" customWidth="1"/>
    <col min="21" max="21" width="8.109375" style="11" customWidth="1"/>
    <col min="22" max="22" width="5.33203125" style="11" customWidth="1"/>
    <col min="23" max="24" width="6" style="11" customWidth="1"/>
    <col min="25" max="25" width="4.44140625" style="11" hidden="1" customWidth="1"/>
    <col min="26" max="26" width="7.77734375" style="11" customWidth="1"/>
    <col min="27" max="27" width="7" style="11" customWidth="1"/>
    <col min="28" max="29" width="4.44140625" style="11" hidden="1" customWidth="1"/>
    <col min="30" max="30" width="5.77734375" style="11" customWidth="1"/>
    <col min="31" max="256" width="8.88671875" style="11"/>
    <col min="257" max="257" width="3.109375" style="11" customWidth="1"/>
    <col min="258" max="258" width="14.21875" style="11" customWidth="1"/>
    <col min="259" max="259" width="3.77734375" style="11" customWidth="1"/>
    <col min="260" max="260" width="5.88671875" style="11" customWidth="1"/>
    <col min="261" max="261" width="6.44140625" style="11" customWidth="1"/>
    <col min="262" max="262" width="0" style="11" hidden="1" customWidth="1"/>
    <col min="263" max="263" width="6.44140625" style="11" customWidth="1"/>
    <col min="264" max="265" width="6" style="11" customWidth="1"/>
    <col min="266" max="266" width="0.109375" style="11" customWidth="1"/>
    <col min="267" max="268" width="5.5546875" style="11" customWidth="1"/>
    <col min="269" max="269" width="6" style="11" customWidth="1"/>
    <col min="270" max="270" width="5.77734375" style="11" customWidth="1"/>
    <col min="271" max="271" width="6.6640625" style="11" customWidth="1"/>
    <col min="272" max="272" width="6.109375" style="11" customWidth="1"/>
    <col min="273" max="273" width="6.21875" style="11" customWidth="1"/>
    <col min="274" max="274" width="0.109375" style="11" customWidth="1"/>
    <col min="275" max="276" width="0" style="11" hidden="1" customWidth="1"/>
    <col min="277" max="277" width="8.109375" style="11" customWidth="1"/>
    <col min="278" max="278" width="5.33203125" style="11" customWidth="1"/>
    <col min="279" max="280" width="6" style="11" customWidth="1"/>
    <col min="281" max="281" width="0" style="11" hidden="1" customWidth="1"/>
    <col min="282" max="282" width="7.77734375" style="11" customWidth="1"/>
    <col min="283" max="283" width="7" style="11" customWidth="1"/>
    <col min="284" max="285" width="0" style="11" hidden="1" customWidth="1"/>
    <col min="286" max="286" width="5.77734375" style="11" customWidth="1"/>
    <col min="287" max="512" width="8.88671875" style="11"/>
    <col min="513" max="513" width="3.109375" style="11" customWidth="1"/>
    <col min="514" max="514" width="14.21875" style="11" customWidth="1"/>
    <col min="515" max="515" width="3.77734375" style="11" customWidth="1"/>
    <col min="516" max="516" width="5.88671875" style="11" customWidth="1"/>
    <col min="517" max="517" width="6.44140625" style="11" customWidth="1"/>
    <col min="518" max="518" width="0" style="11" hidden="1" customWidth="1"/>
    <col min="519" max="519" width="6.44140625" style="11" customWidth="1"/>
    <col min="520" max="521" width="6" style="11" customWidth="1"/>
    <col min="522" max="522" width="0.109375" style="11" customWidth="1"/>
    <col min="523" max="524" width="5.5546875" style="11" customWidth="1"/>
    <col min="525" max="525" width="6" style="11" customWidth="1"/>
    <col min="526" max="526" width="5.77734375" style="11" customWidth="1"/>
    <col min="527" max="527" width="6.6640625" style="11" customWidth="1"/>
    <col min="528" max="528" width="6.109375" style="11" customWidth="1"/>
    <col min="529" max="529" width="6.21875" style="11" customWidth="1"/>
    <col min="530" max="530" width="0.109375" style="11" customWidth="1"/>
    <col min="531" max="532" width="0" style="11" hidden="1" customWidth="1"/>
    <col min="533" max="533" width="8.109375" style="11" customWidth="1"/>
    <col min="534" max="534" width="5.33203125" style="11" customWidth="1"/>
    <col min="535" max="536" width="6" style="11" customWidth="1"/>
    <col min="537" max="537" width="0" style="11" hidden="1" customWidth="1"/>
    <col min="538" max="538" width="7.77734375" style="11" customWidth="1"/>
    <col min="539" max="539" width="7" style="11" customWidth="1"/>
    <col min="540" max="541" width="0" style="11" hidden="1" customWidth="1"/>
    <col min="542" max="542" width="5.77734375" style="11" customWidth="1"/>
    <col min="543" max="768" width="8.88671875" style="11"/>
    <col min="769" max="769" width="3.109375" style="11" customWidth="1"/>
    <col min="770" max="770" width="14.21875" style="11" customWidth="1"/>
    <col min="771" max="771" width="3.77734375" style="11" customWidth="1"/>
    <col min="772" max="772" width="5.88671875" style="11" customWidth="1"/>
    <col min="773" max="773" width="6.44140625" style="11" customWidth="1"/>
    <col min="774" max="774" width="0" style="11" hidden="1" customWidth="1"/>
    <col min="775" max="775" width="6.44140625" style="11" customWidth="1"/>
    <col min="776" max="777" width="6" style="11" customWidth="1"/>
    <col min="778" max="778" width="0.109375" style="11" customWidth="1"/>
    <col min="779" max="780" width="5.5546875" style="11" customWidth="1"/>
    <col min="781" max="781" width="6" style="11" customWidth="1"/>
    <col min="782" max="782" width="5.77734375" style="11" customWidth="1"/>
    <col min="783" max="783" width="6.6640625" style="11" customWidth="1"/>
    <col min="784" max="784" width="6.109375" style="11" customWidth="1"/>
    <col min="785" max="785" width="6.21875" style="11" customWidth="1"/>
    <col min="786" max="786" width="0.109375" style="11" customWidth="1"/>
    <col min="787" max="788" width="0" style="11" hidden="1" customWidth="1"/>
    <col min="789" max="789" width="8.109375" style="11" customWidth="1"/>
    <col min="790" max="790" width="5.33203125" style="11" customWidth="1"/>
    <col min="791" max="792" width="6" style="11" customWidth="1"/>
    <col min="793" max="793" width="0" style="11" hidden="1" customWidth="1"/>
    <col min="794" max="794" width="7.77734375" style="11" customWidth="1"/>
    <col min="795" max="795" width="7" style="11" customWidth="1"/>
    <col min="796" max="797" width="0" style="11" hidden="1" customWidth="1"/>
    <col min="798" max="798" width="5.77734375" style="11" customWidth="1"/>
    <col min="799" max="1024" width="8.88671875" style="11"/>
    <col min="1025" max="1025" width="3.109375" style="11" customWidth="1"/>
    <col min="1026" max="1026" width="14.21875" style="11" customWidth="1"/>
    <col min="1027" max="1027" width="3.77734375" style="11" customWidth="1"/>
    <col min="1028" max="1028" width="5.88671875" style="11" customWidth="1"/>
    <col min="1029" max="1029" width="6.44140625" style="11" customWidth="1"/>
    <col min="1030" max="1030" width="0" style="11" hidden="1" customWidth="1"/>
    <col min="1031" max="1031" width="6.44140625" style="11" customWidth="1"/>
    <col min="1032" max="1033" width="6" style="11" customWidth="1"/>
    <col min="1034" max="1034" width="0.109375" style="11" customWidth="1"/>
    <col min="1035" max="1036" width="5.5546875" style="11" customWidth="1"/>
    <col min="1037" max="1037" width="6" style="11" customWidth="1"/>
    <col min="1038" max="1038" width="5.77734375" style="11" customWidth="1"/>
    <col min="1039" max="1039" width="6.6640625" style="11" customWidth="1"/>
    <col min="1040" max="1040" width="6.109375" style="11" customWidth="1"/>
    <col min="1041" max="1041" width="6.21875" style="11" customWidth="1"/>
    <col min="1042" max="1042" width="0.109375" style="11" customWidth="1"/>
    <col min="1043" max="1044" width="0" style="11" hidden="1" customWidth="1"/>
    <col min="1045" max="1045" width="8.109375" style="11" customWidth="1"/>
    <col min="1046" max="1046" width="5.33203125" style="11" customWidth="1"/>
    <col min="1047" max="1048" width="6" style="11" customWidth="1"/>
    <col min="1049" max="1049" width="0" style="11" hidden="1" customWidth="1"/>
    <col min="1050" max="1050" width="7.77734375" style="11" customWidth="1"/>
    <col min="1051" max="1051" width="7" style="11" customWidth="1"/>
    <col min="1052" max="1053" width="0" style="11" hidden="1" customWidth="1"/>
    <col min="1054" max="1054" width="5.77734375" style="11" customWidth="1"/>
    <col min="1055" max="1280" width="8.88671875" style="11"/>
    <col min="1281" max="1281" width="3.109375" style="11" customWidth="1"/>
    <col min="1282" max="1282" width="14.21875" style="11" customWidth="1"/>
    <col min="1283" max="1283" width="3.77734375" style="11" customWidth="1"/>
    <col min="1284" max="1284" width="5.88671875" style="11" customWidth="1"/>
    <col min="1285" max="1285" width="6.44140625" style="11" customWidth="1"/>
    <col min="1286" max="1286" width="0" style="11" hidden="1" customWidth="1"/>
    <col min="1287" max="1287" width="6.44140625" style="11" customWidth="1"/>
    <col min="1288" max="1289" width="6" style="11" customWidth="1"/>
    <col min="1290" max="1290" width="0.109375" style="11" customWidth="1"/>
    <col min="1291" max="1292" width="5.5546875" style="11" customWidth="1"/>
    <col min="1293" max="1293" width="6" style="11" customWidth="1"/>
    <col min="1294" max="1294" width="5.77734375" style="11" customWidth="1"/>
    <col min="1295" max="1295" width="6.6640625" style="11" customWidth="1"/>
    <col min="1296" max="1296" width="6.109375" style="11" customWidth="1"/>
    <col min="1297" max="1297" width="6.21875" style="11" customWidth="1"/>
    <col min="1298" max="1298" width="0.109375" style="11" customWidth="1"/>
    <col min="1299" max="1300" width="0" style="11" hidden="1" customWidth="1"/>
    <col min="1301" max="1301" width="8.109375" style="11" customWidth="1"/>
    <col min="1302" max="1302" width="5.33203125" style="11" customWidth="1"/>
    <col min="1303" max="1304" width="6" style="11" customWidth="1"/>
    <col min="1305" max="1305" width="0" style="11" hidden="1" customWidth="1"/>
    <col min="1306" max="1306" width="7.77734375" style="11" customWidth="1"/>
    <col min="1307" max="1307" width="7" style="11" customWidth="1"/>
    <col min="1308" max="1309" width="0" style="11" hidden="1" customWidth="1"/>
    <col min="1310" max="1310" width="5.77734375" style="11" customWidth="1"/>
    <col min="1311" max="1536" width="8.88671875" style="11"/>
    <col min="1537" max="1537" width="3.109375" style="11" customWidth="1"/>
    <col min="1538" max="1538" width="14.21875" style="11" customWidth="1"/>
    <col min="1539" max="1539" width="3.77734375" style="11" customWidth="1"/>
    <col min="1540" max="1540" width="5.88671875" style="11" customWidth="1"/>
    <col min="1541" max="1541" width="6.44140625" style="11" customWidth="1"/>
    <col min="1542" max="1542" width="0" style="11" hidden="1" customWidth="1"/>
    <col min="1543" max="1543" width="6.44140625" style="11" customWidth="1"/>
    <col min="1544" max="1545" width="6" style="11" customWidth="1"/>
    <col min="1546" max="1546" width="0.109375" style="11" customWidth="1"/>
    <col min="1547" max="1548" width="5.5546875" style="11" customWidth="1"/>
    <col min="1549" max="1549" width="6" style="11" customWidth="1"/>
    <col min="1550" max="1550" width="5.77734375" style="11" customWidth="1"/>
    <col min="1551" max="1551" width="6.6640625" style="11" customWidth="1"/>
    <col min="1552" max="1552" width="6.109375" style="11" customWidth="1"/>
    <col min="1553" max="1553" width="6.21875" style="11" customWidth="1"/>
    <col min="1554" max="1554" width="0.109375" style="11" customWidth="1"/>
    <col min="1555" max="1556" width="0" style="11" hidden="1" customWidth="1"/>
    <col min="1557" max="1557" width="8.109375" style="11" customWidth="1"/>
    <col min="1558" max="1558" width="5.33203125" style="11" customWidth="1"/>
    <col min="1559" max="1560" width="6" style="11" customWidth="1"/>
    <col min="1561" max="1561" width="0" style="11" hidden="1" customWidth="1"/>
    <col min="1562" max="1562" width="7.77734375" style="11" customWidth="1"/>
    <col min="1563" max="1563" width="7" style="11" customWidth="1"/>
    <col min="1564" max="1565" width="0" style="11" hidden="1" customWidth="1"/>
    <col min="1566" max="1566" width="5.77734375" style="11" customWidth="1"/>
    <col min="1567" max="1792" width="8.88671875" style="11"/>
    <col min="1793" max="1793" width="3.109375" style="11" customWidth="1"/>
    <col min="1794" max="1794" width="14.21875" style="11" customWidth="1"/>
    <col min="1795" max="1795" width="3.77734375" style="11" customWidth="1"/>
    <col min="1796" max="1796" width="5.88671875" style="11" customWidth="1"/>
    <col min="1797" max="1797" width="6.44140625" style="11" customWidth="1"/>
    <col min="1798" max="1798" width="0" style="11" hidden="1" customWidth="1"/>
    <col min="1799" max="1799" width="6.44140625" style="11" customWidth="1"/>
    <col min="1800" max="1801" width="6" style="11" customWidth="1"/>
    <col min="1802" max="1802" width="0.109375" style="11" customWidth="1"/>
    <col min="1803" max="1804" width="5.5546875" style="11" customWidth="1"/>
    <col min="1805" max="1805" width="6" style="11" customWidth="1"/>
    <col min="1806" max="1806" width="5.77734375" style="11" customWidth="1"/>
    <col min="1807" max="1807" width="6.6640625" style="11" customWidth="1"/>
    <col min="1808" max="1808" width="6.109375" style="11" customWidth="1"/>
    <col min="1809" max="1809" width="6.21875" style="11" customWidth="1"/>
    <col min="1810" max="1810" width="0.109375" style="11" customWidth="1"/>
    <col min="1811" max="1812" width="0" style="11" hidden="1" customWidth="1"/>
    <col min="1813" max="1813" width="8.109375" style="11" customWidth="1"/>
    <col min="1814" max="1814" width="5.33203125" style="11" customWidth="1"/>
    <col min="1815" max="1816" width="6" style="11" customWidth="1"/>
    <col min="1817" max="1817" width="0" style="11" hidden="1" customWidth="1"/>
    <col min="1818" max="1818" width="7.77734375" style="11" customWidth="1"/>
    <col min="1819" max="1819" width="7" style="11" customWidth="1"/>
    <col min="1820" max="1821" width="0" style="11" hidden="1" customWidth="1"/>
    <col min="1822" max="1822" width="5.77734375" style="11" customWidth="1"/>
    <col min="1823" max="2048" width="8.88671875" style="11"/>
    <col min="2049" max="2049" width="3.109375" style="11" customWidth="1"/>
    <col min="2050" max="2050" width="14.21875" style="11" customWidth="1"/>
    <col min="2051" max="2051" width="3.77734375" style="11" customWidth="1"/>
    <col min="2052" max="2052" width="5.88671875" style="11" customWidth="1"/>
    <col min="2053" max="2053" width="6.44140625" style="11" customWidth="1"/>
    <col min="2054" max="2054" width="0" style="11" hidden="1" customWidth="1"/>
    <col min="2055" max="2055" width="6.44140625" style="11" customWidth="1"/>
    <col min="2056" max="2057" width="6" style="11" customWidth="1"/>
    <col min="2058" max="2058" width="0.109375" style="11" customWidth="1"/>
    <col min="2059" max="2060" width="5.5546875" style="11" customWidth="1"/>
    <col min="2061" max="2061" width="6" style="11" customWidth="1"/>
    <col min="2062" max="2062" width="5.77734375" style="11" customWidth="1"/>
    <col min="2063" max="2063" width="6.6640625" style="11" customWidth="1"/>
    <col min="2064" max="2064" width="6.109375" style="11" customWidth="1"/>
    <col min="2065" max="2065" width="6.21875" style="11" customWidth="1"/>
    <col min="2066" max="2066" width="0.109375" style="11" customWidth="1"/>
    <col min="2067" max="2068" width="0" style="11" hidden="1" customWidth="1"/>
    <col min="2069" max="2069" width="8.109375" style="11" customWidth="1"/>
    <col min="2070" max="2070" width="5.33203125" style="11" customWidth="1"/>
    <col min="2071" max="2072" width="6" style="11" customWidth="1"/>
    <col min="2073" max="2073" width="0" style="11" hidden="1" customWidth="1"/>
    <col min="2074" max="2074" width="7.77734375" style="11" customWidth="1"/>
    <col min="2075" max="2075" width="7" style="11" customWidth="1"/>
    <col min="2076" max="2077" width="0" style="11" hidden="1" customWidth="1"/>
    <col min="2078" max="2078" width="5.77734375" style="11" customWidth="1"/>
    <col min="2079" max="2304" width="8.88671875" style="11"/>
    <col min="2305" max="2305" width="3.109375" style="11" customWidth="1"/>
    <col min="2306" max="2306" width="14.21875" style="11" customWidth="1"/>
    <col min="2307" max="2307" width="3.77734375" style="11" customWidth="1"/>
    <col min="2308" max="2308" width="5.88671875" style="11" customWidth="1"/>
    <col min="2309" max="2309" width="6.44140625" style="11" customWidth="1"/>
    <col min="2310" max="2310" width="0" style="11" hidden="1" customWidth="1"/>
    <col min="2311" max="2311" width="6.44140625" style="11" customWidth="1"/>
    <col min="2312" max="2313" width="6" style="11" customWidth="1"/>
    <col min="2314" max="2314" width="0.109375" style="11" customWidth="1"/>
    <col min="2315" max="2316" width="5.5546875" style="11" customWidth="1"/>
    <col min="2317" max="2317" width="6" style="11" customWidth="1"/>
    <col min="2318" max="2318" width="5.77734375" style="11" customWidth="1"/>
    <col min="2319" max="2319" width="6.6640625" style="11" customWidth="1"/>
    <col min="2320" max="2320" width="6.109375" style="11" customWidth="1"/>
    <col min="2321" max="2321" width="6.21875" style="11" customWidth="1"/>
    <col min="2322" max="2322" width="0.109375" style="11" customWidth="1"/>
    <col min="2323" max="2324" width="0" style="11" hidden="1" customWidth="1"/>
    <col min="2325" max="2325" width="8.109375" style="11" customWidth="1"/>
    <col min="2326" max="2326" width="5.33203125" style="11" customWidth="1"/>
    <col min="2327" max="2328" width="6" style="11" customWidth="1"/>
    <col min="2329" max="2329" width="0" style="11" hidden="1" customWidth="1"/>
    <col min="2330" max="2330" width="7.77734375" style="11" customWidth="1"/>
    <col min="2331" max="2331" width="7" style="11" customWidth="1"/>
    <col min="2332" max="2333" width="0" style="11" hidden="1" customWidth="1"/>
    <col min="2334" max="2334" width="5.77734375" style="11" customWidth="1"/>
    <col min="2335" max="2560" width="8.88671875" style="11"/>
    <col min="2561" max="2561" width="3.109375" style="11" customWidth="1"/>
    <col min="2562" max="2562" width="14.21875" style="11" customWidth="1"/>
    <col min="2563" max="2563" width="3.77734375" style="11" customWidth="1"/>
    <col min="2564" max="2564" width="5.88671875" style="11" customWidth="1"/>
    <col min="2565" max="2565" width="6.44140625" style="11" customWidth="1"/>
    <col min="2566" max="2566" width="0" style="11" hidden="1" customWidth="1"/>
    <col min="2567" max="2567" width="6.44140625" style="11" customWidth="1"/>
    <col min="2568" max="2569" width="6" style="11" customWidth="1"/>
    <col min="2570" max="2570" width="0.109375" style="11" customWidth="1"/>
    <col min="2571" max="2572" width="5.5546875" style="11" customWidth="1"/>
    <col min="2573" max="2573" width="6" style="11" customWidth="1"/>
    <col min="2574" max="2574" width="5.77734375" style="11" customWidth="1"/>
    <col min="2575" max="2575" width="6.6640625" style="11" customWidth="1"/>
    <col min="2576" max="2576" width="6.109375" style="11" customWidth="1"/>
    <col min="2577" max="2577" width="6.21875" style="11" customWidth="1"/>
    <col min="2578" max="2578" width="0.109375" style="11" customWidth="1"/>
    <col min="2579" max="2580" width="0" style="11" hidden="1" customWidth="1"/>
    <col min="2581" max="2581" width="8.109375" style="11" customWidth="1"/>
    <col min="2582" max="2582" width="5.33203125" style="11" customWidth="1"/>
    <col min="2583" max="2584" width="6" style="11" customWidth="1"/>
    <col min="2585" max="2585" width="0" style="11" hidden="1" customWidth="1"/>
    <col min="2586" max="2586" width="7.77734375" style="11" customWidth="1"/>
    <col min="2587" max="2587" width="7" style="11" customWidth="1"/>
    <col min="2588" max="2589" width="0" style="11" hidden="1" customWidth="1"/>
    <col min="2590" max="2590" width="5.77734375" style="11" customWidth="1"/>
    <col min="2591" max="2816" width="8.88671875" style="11"/>
    <col min="2817" max="2817" width="3.109375" style="11" customWidth="1"/>
    <col min="2818" max="2818" width="14.21875" style="11" customWidth="1"/>
    <col min="2819" max="2819" width="3.77734375" style="11" customWidth="1"/>
    <col min="2820" max="2820" width="5.88671875" style="11" customWidth="1"/>
    <col min="2821" max="2821" width="6.44140625" style="11" customWidth="1"/>
    <col min="2822" max="2822" width="0" style="11" hidden="1" customWidth="1"/>
    <col min="2823" max="2823" width="6.44140625" style="11" customWidth="1"/>
    <col min="2824" max="2825" width="6" style="11" customWidth="1"/>
    <col min="2826" max="2826" width="0.109375" style="11" customWidth="1"/>
    <col min="2827" max="2828" width="5.5546875" style="11" customWidth="1"/>
    <col min="2829" max="2829" width="6" style="11" customWidth="1"/>
    <col min="2830" max="2830" width="5.77734375" style="11" customWidth="1"/>
    <col min="2831" max="2831" width="6.6640625" style="11" customWidth="1"/>
    <col min="2832" max="2832" width="6.109375" style="11" customWidth="1"/>
    <col min="2833" max="2833" width="6.21875" style="11" customWidth="1"/>
    <col min="2834" max="2834" width="0.109375" style="11" customWidth="1"/>
    <col min="2835" max="2836" width="0" style="11" hidden="1" customWidth="1"/>
    <col min="2837" max="2837" width="8.109375" style="11" customWidth="1"/>
    <col min="2838" max="2838" width="5.33203125" style="11" customWidth="1"/>
    <col min="2839" max="2840" width="6" style="11" customWidth="1"/>
    <col min="2841" max="2841" width="0" style="11" hidden="1" customWidth="1"/>
    <col min="2842" max="2842" width="7.77734375" style="11" customWidth="1"/>
    <col min="2843" max="2843" width="7" style="11" customWidth="1"/>
    <col min="2844" max="2845" width="0" style="11" hidden="1" customWidth="1"/>
    <col min="2846" max="2846" width="5.77734375" style="11" customWidth="1"/>
    <col min="2847" max="3072" width="8.88671875" style="11"/>
    <col min="3073" max="3073" width="3.109375" style="11" customWidth="1"/>
    <col min="3074" max="3074" width="14.21875" style="11" customWidth="1"/>
    <col min="3075" max="3075" width="3.77734375" style="11" customWidth="1"/>
    <col min="3076" max="3076" width="5.88671875" style="11" customWidth="1"/>
    <col min="3077" max="3077" width="6.44140625" style="11" customWidth="1"/>
    <col min="3078" max="3078" width="0" style="11" hidden="1" customWidth="1"/>
    <col min="3079" max="3079" width="6.44140625" style="11" customWidth="1"/>
    <col min="3080" max="3081" width="6" style="11" customWidth="1"/>
    <col min="3082" max="3082" width="0.109375" style="11" customWidth="1"/>
    <col min="3083" max="3084" width="5.5546875" style="11" customWidth="1"/>
    <col min="3085" max="3085" width="6" style="11" customWidth="1"/>
    <col min="3086" max="3086" width="5.77734375" style="11" customWidth="1"/>
    <col min="3087" max="3087" width="6.6640625" style="11" customWidth="1"/>
    <col min="3088" max="3088" width="6.109375" style="11" customWidth="1"/>
    <col min="3089" max="3089" width="6.21875" style="11" customWidth="1"/>
    <col min="3090" max="3090" width="0.109375" style="11" customWidth="1"/>
    <col min="3091" max="3092" width="0" style="11" hidden="1" customWidth="1"/>
    <col min="3093" max="3093" width="8.109375" style="11" customWidth="1"/>
    <col min="3094" max="3094" width="5.33203125" style="11" customWidth="1"/>
    <col min="3095" max="3096" width="6" style="11" customWidth="1"/>
    <col min="3097" max="3097" width="0" style="11" hidden="1" customWidth="1"/>
    <col min="3098" max="3098" width="7.77734375" style="11" customWidth="1"/>
    <col min="3099" max="3099" width="7" style="11" customWidth="1"/>
    <col min="3100" max="3101" width="0" style="11" hidden="1" customWidth="1"/>
    <col min="3102" max="3102" width="5.77734375" style="11" customWidth="1"/>
    <col min="3103" max="3328" width="8.88671875" style="11"/>
    <col min="3329" max="3329" width="3.109375" style="11" customWidth="1"/>
    <col min="3330" max="3330" width="14.21875" style="11" customWidth="1"/>
    <col min="3331" max="3331" width="3.77734375" style="11" customWidth="1"/>
    <col min="3332" max="3332" width="5.88671875" style="11" customWidth="1"/>
    <col min="3333" max="3333" width="6.44140625" style="11" customWidth="1"/>
    <col min="3334" max="3334" width="0" style="11" hidden="1" customWidth="1"/>
    <col min="3335" max="3335" width="6.44140625" style="11" customWidth="1"/>
    <col min="3336" max="3337" width="6" style="11" customWidth="1"/>
    <col min="3338" max="3338" width="0.109375" style="11" customWidth="1"/>
    <col min="3339" max="3340" width="5.5546875" style="11" customWidth="1"/>
    <col min="3341" max="3341" width="6" style="11" customWidth="1"/>
    <col min="3342" max="3342" width="5.77734375" style="11" customWidth="1"/>
    <col min="3343" max="3343" width="6.6640625" style="11" customWidth="1"/>
    <col min="3344" max="3344" width="6.109375" style="11" customWidth="1"/>
    <col min="3345" max="3345" width="6.21875" style="11" customWidth="1"/>
    <col min="3346" max="3346" width="0.109375" style="11" customWidth="1"/>
    <col min="3347" max="3348" width="0" style="11" hidden="1" customWidth="1"/>
    <col min="3349" max="3349" width="8.109375" style="11" customWidth="1"/>
    <col min="3350" max="3350" width="5.33203125" style="11" customWidth="1"/>
    <col min="3351" max="3352" width="6" style="11" customWidth="1"/>
    <col min="3353" max="3353" width="0" style="11" hidden="1" customWidth="1"/>
    <col min="3354" max="3354" width="7.77734375" style="11" customWidth="1"/>
    <col min="3355" max="3355" width="7" style="11" customWidth="1"/>
    <col min="3356" max="3357" width="0" style="11" hidden="1" customWidth="1"/>
    <col min="3358" max="3358" width="5.77734375" style="11" customWidth="1"/>
    <col min="3359" max="3584" width="8.88671875" style="11"/>
    <col min="3585" max="3585" width="3.109375" style="11" customWidth="1"/>
    <col min="3586" max="3586" width="14.21875" style="11" customWidth="1"/>
    <col min="3587" max="3587" width="3.77734375" style="11" customWidth="1"/>
    <col min="3588" max="3588" width="5.88671875" style="11" customWidth="1"/>
    <col min="3589" max="3589" width="6.44140625" style="11" customWidth="1"/>
    <col min="3590" max="3590" width="0" style="11" hidden="1" customWidth="1"/>
    <col min="3591" max="3591" width="6.44140625" style="11" customWidth="1"/>
    <col min="3592" max="3593" width="6" style="11" customWidth="1"/>
    <col min="3594" max="3594" width="0.109375" style="11" customWidth="1"/>
    <col min="3595" max="3596" width="5.5546875" style="11" customWidth="1"/>
    <col min="3597" max="3597" width="6" style="11" customWidth="1"/>
    <col min="3598" max="3598" width="5.77734375" style="11" customWidth="1"/>
    <col min="3599" max="3599" width="6.6640625" style="11" customWidth="1"/>
    <col min="3600" max="3600" width="6.109375" style="11" customWidth="1"/>
    <col min="3601" max="3601" width="6.21875" style="11" customWidth="1"/>
    <col min="3602" max="3602" width="0.109375" style="11" customWidth="1"/>
    <col min="3603" max="3604" width="0" style="11" hidden="1" customWidth="1"/>
    <col min="3605" max="3605" width="8.109375" style="11" customWidth="1"/>
    <col min="3606" max="3606" width="5.33203125" style="11" customWidth="1"/>
    <col min="3607" max="3608" width="6" style="11" customWidth="1"/>
    <col min="3609" max="3609" width="0" style="11" hidden="1" customWidth="1"/>
    <col min="3610" max="3610" width="7.77734375" style="11" customWidth="1"/>
    <col min="3611" max="3611" width="7" style="11" customWidth="1"/>
    <col min="3612" max="3613" width="0" style="11" hidden="1" customWidth="1"/>
    <col min="3614" max="3614" width="5.77734375" style="11" customWidth="1"/>
    <col min="3615" max="3840" width="8.88671875" style="11"/>
    <col min="3841" max="3841" width="3.109375" style="11" customWidth="1"/>
    <col min="3842" max="3842" width="14.21875" style="11" customWidth="1"/>
    <col min="3843" max="3843" width="3.77734375" style="11" customWidth="1"/>
    <col min="3844" max="3844" width="5.88671875" style="11" customWidth="1"/>
    <col min="3845" max="3845" width="6.44140625" style="11" customWidth="1"/>
    <col min="3846" max="3846" width="0" style="11" hidden="1" customWidth="1"/>
    <col min="3847" max="3847" width="6.44140625" style="11" customWidth="1"/>
    <col min="3848" max="3849" width="6" style="11" customWidth="1"/>
    <col min="3850" max="3850" width="0.109375" style="11" customWidth="1"/>
    <col min="3851" max="3852" width="5.5546875" style="11" customWidth="1"/>
    <col min="3853" max="3853" width="6" style="11" customWidth="1"/>
    <col min="3854" max="3854" width="5.77734375" style="11" customWidth="1"/>
    <col min="3855" max="3855" width="6.6640625" style="11" customWidth="1"/>
    <col min="3856" max="3856" width="6.109375" style="11" customWidth="1"/>
    <col min="3857" max="3857" width="6.21875" style="11" customWidth="1"/>
    <col min="3858" max="3858" width="0.109375" style="11" customWidth="1"/>
    <col min="3859" max="3860" width="0" style="11" hidden="1" customWidth="1"/>
    <col min="3861" max="3861" width="8.109375" style="11" customWidth="1"/>
    <col min="3862" max="3862" width="5.33203125" style="11" customWidth="1"/>
    <col min="3863" max="3864" width="6" style="11" customWidth="1"/>
    <col min="3865" max="3865" width="0" style="11" hidden="1" customWidth="1"/>
    <col min="3866" max="3866" width="7.77734375" style="11" customWidth="1"/>
    <col min="3867" max="3867" width="7" style="11" customWidth="1"/>
    <col min="3868" max="3869" width="0" style="11" hidden="1" customWidth="1"/>
    <col min="3870" max="3870" width="5.77734375" style="11" customWidth="1"/>
    <col min="3871" max="4096" width="8.88671875" style="11"/>
    <col min="4097" max="4097" width="3.109375" style="11" customWidth="1"/>
    <col min="4098" max="4098" width="14.21875" style="11" customWidth="1"/>
    <col min="4099" max="4099" width="3.77734375" style="11" customWidth="1"/>
    <col min="4100" max="4100" width="5.88671875" style="11" customWidth="1"/>
    <col min="4101" max="4101" width="6.44140625" style="11" customWidth="1"/>
    <col min="4102" max="4102" width="0" style="11" hidden="1" customWidth="1"/>
    <col min="4103" max="4103" width="6.44140625" style="11" customWidth="1"/>
    <col min="4104" max="4105" width="6" style="11" customWidth="1"/>
    <col min="4106" max="4106" width="0.109375" style="11" customWidth="1"/>
    <col min="4107" max="4108" width="5.5546875" style="11" customWidth="1"/>
    <col min="4109" max="4109" width="6" style="11" customWidth="1"/>
    <col min="4110" max="4110" width="5.77734375" style="11" customWidth="1"/>
    <col min="4111" max="4111" width="6.6640625" style="11" customWidth="1"/>
    <col min="4112" max="4112" width="6.109375" style="11" customWidth="1"/>
    <col min="4113" max="4113" width="6.21875" style="11" customWidth="1"/>
    <col min="4114" max="4114" width="0.109375" style="11" customWidth="1"/>
    <col min="4115" max="4116" width="0" style="11" hidden="1" customWidth="1"/>
    <col min="4117" max="4117" width="8.109375" style="11" customWidth="1"/>
    <col min="4118" max="4118" width="5.33203125" style="11" customWidth="1"/>
    <col min="4119" max="4120" width="6" style="11" customWidth="1"/>
    <col min="4121" max="4121" width="0" style="11" hidden="1" customWidth="1"/>
    <col min="4122" max="4122" width="7.77734375" style="11" customWidth="1"/>
    <col min="4123" max="4123" width="7" style="11" customWidth="1"/>
    <col min="4124" max="4125" width="0" style="11" hidden="1" customWidth="1"/>
    <col min="4126" max="4126" width="5.77734375" style="11" customWidth="1"/>
    <col min="4127" max="4352" width="8.88671875" style="11"/>
    <col min="4353" max="4353" width="3.109375" style="11" customWidth="1"/>
    <col min="4354" max="4354" width="14.21875" style="11" customWidth="1"/>
    <col min="4355" max="4355" width="3.77734375" style="11" customWidth="1"/>
    <col min="4356" max="4356" width="5.88671875" style="11" customWidth="1"/>
    <col min="4357" max="4357" width="6.44140625" style="11" customWidth="1"/>
    <col min="4358" max="4358" width="0" style="11" hidden="1" customWidth="1"/>
    <col min="4359" max="4359" width="6.44140625" style="11" customWidth="1"/>
    <col min="4360" max="4361" width="6" style="11" customWidth="1"/>
    <col min="4362" max="4362" width="0.109375" style="11" customWidth="1"/>
    <col min="4363" max="4364" width="5.5546875" style="11" customWidth="1"/>
    <col min="4365" max="4365" width="6" style="11" customWidth="1"/>
    <col min="4366" max="4366" width="5.77734375" style="11" customWidth="1"/>
    <col min="4367" max="4367" width="6.6640625" style="11" customWidth="1"/>
    <col min="4368" max="4368" width="6.109375" style="11" customWidth="1"/>
    <col min="4369" max="4369" width="6.21875" style="11" customWidth="1"/>
    <col min="4370" max="4370" width="0.109375" style="11" customWidth="1"/>
    <col min="4371" max="4372" width="0" style="11" hidden="1" customWidth="1"/>
    <col min="4373" max="4373" width="8.109375" style="11" customWidth="1"/>
    <col min="4374" max="4374" width="5.33203125" style="11" customWidth="1"/>
    <col min="4375" max="4376" width="6" style="11" customWidth="1"/>
    <col min="4377" max="4377" width="0" style="11" hidden="1" customWidth="1"/>
    <col min="4378" max="4378" width="7.77734375" style="11" customWidth="1"/>
    <col min="4379" max="4379" width="7" style="11" customWidth="1"/>
    <col min="4380" max="4381" width="0" style="11" hidden="1" customWidth="1"/>
    <col min="4382" max="4382" width="5.77734375" style="11" customWidth="1"/>
    <col min="4383" max="4608" width="8.88671875" style="11"/>
    <col min="4609" max="4609" width="3.109375" style="11" customWidth="1"/>
    <col min="4610" max="4610" width="14.21875" style="11" customWidth="1"/>
    <col min="4611" max="4611" width="3.77734375" style="11" customWidth="1"/>
    <col min="4612" max="4612" width="5.88671875" style="11" customWidth="1"/>
    <col min="4613" max="4613" width="6.44140625" style="11" customWidth="1"/>
    <col min="4614" max="4614" width="0" style="11" hidden="1" customWidth="1"/>
    <col min="4615" max="4615" width="6.44140625" style="11" customWidth="1"/>
    <col min="4616" max="4617" width="6" style="11" customWidth="1"/>
    <col min="4618" max="4618" width="0.109375" style="11" customWidth="1"/>
    <col min="4619" max="4620" width="5.5546875" style="11" customWidth="1"/>
    <col min="4621" max="4621" width="6" style="11" customWidth="1"/>
    <col min="4622" max="4622" width="5.77734375" style="11" customWidth="1"/>
    <col min="4623" max="4623" width="6.6640625" style="11" customWidth="1"/>
    <col min="4624" max="4624" width="6.109375" style="11" customWidth="1"/>
    <col min="4625" max="4625" width="6.21875" style="11" customWidth="1"/>
    <col min="4626" max="4626" width="0.109375" style="11" customWidth="1"/>
    <col min="4627" max="4628" width="0" style="11" hidden="1" customWidth="1"/>
    <col min="4629" max="4629" width="8.109375" style="11" customWidth="1"/>
    <col min="4630" max="4630" width="5.33203125" style="11" customWidth="1"/>
    <col min="4631" max="4632" width="6" style="11" customWidth="1"/>
    <col min="4633" max="4633" width="0" style="11" hidden="1" customWidth="1"/>
    <col min="4634" max="4634" width="7.77734375" style="11" customWidth="1"/>
    <col min="4635" max="4635" width="7" style="11" customWidth="1"/>
    <col min="4636" max="4637" width="0" style="11" hidden="1" customWidth="1"/>
    <col min="4638" max="4638" width="5.77734375" style="11" customWidth="1"/>
    <col min="4639" max="4864" width="8.88671875" style="11"/>
    <col min="4865" max="4865" width="3.109375" style="11" customWidth="1"/>
    <col min="4866" max="4866" width="14.21875" style="11" customWidth="1"/>
    <col min="4867" max="4867" width="3.77734375" style="11" customWidth="1"/>
    <col min="4868" max="4868" width="5.88671875" style="11" customWidth="1"/>
    <col min="4869" max="4869" width="6.44140625" style="11" customWidth="1"/>
    <col min="4870" max="4870" width="0" style="11" hidden="1" customWidth="1"/>
    <col min="4871" max="4871" width="6.44140625" style="11" customWidth="1"/>
    <col min="4872" max="4873" width="6" style="11" customWidth="1"/>
    <col min="4874" max="4874" width="0.109375" style="11" customWidth="1"/>
    <col min="4875" max="4876" width="5.5546875" style="11" customWidth="1"/>
    <col min="4877" max="4877" width="6" style="11" customWidth="1"/>
    <col min="4878" max="4878" width="5.77734375" style="11" customWidth="1"/>
    <col min="4879" max="4879" width="6.6640625" style="11" customWidth="1"/>
    <col min="4880" max="4880" width="6.109375" style="11" customWidth="1"/>
    <col min="4881" max="4881" width="6.21875" style="11" customWidth="1"/>
    <col min="4882" max="4882" width="0.109375" style="11" customWidth="1"/>
    <col min="4883" max="4884" width="0" style="11" hidden="1" customWidth="1"/>
    <col min="4885" max="4885" width="8.109375" style="11" customWidth="1"/>
    <col min="4886" max="4886" width="5.33203125" style="11" customWidth="1"/>
    <col min="4887" max="4888" width="6" style="11" customWidth="1"/>
    <col min="4889" max="4889" width="0" style="11" hidden="1" customWidth="1"/>
    <col min="4890" max="4890" width="7.77734375" style="11" customWidth="1"/>
    <col min="4891" max="4891" width="7" style="11" customWidth="1"/>
    <col min="4892" max="4893" width="0" style="11" hidden="1" customWidth="1"/>
    <col min="4894" max="4894" width="5.77734375" style="11" customWidth="1"/>
    <col min="4895" max="5120" width="8.88671875" style="11"/>
    <col min="5121" max="5121" width="3.109375" style="11" customWidth="1"/>
    <col min="5122" max="5122" width="14.21875" style="11" customWidth="1"/>
    <col min="5123" max="5123" width="3.77734375" style="11" customWidth="1"/>
    <col min="5124" max="5124" width="5.88671875" style="11" customWidth="1"/>
    <col min="5125" max="5125" width="6.44140625" style="11" customWidth="1"/>
    <col min="5126" max="5126" width="0" style="11" hidden="1" customWidth="1"/>
    <col min="5127" max="5127" width="6.44140625" style="11" customWidth="1"/>
    <col min="5128" max="5129" width="6" style="11" customWidth="1"/>
    <col min="5130" max="5130" width="0.109375" style="11" customWidth="1"/>
    <col min="5131" max="5132" width="5.5546875" style="11" customWidth="1"/>
    <col min="5133" max="5133" width="6" style="11" customWidth="1"/>
    <col min="5134" max="5134" width="5.77734375" style="11" customWidth="1"/>
    <col min="5135" max="5135" width="6.6640625" style="11" customWidth="1"/>
    <col min="5136" max="5136" width="6.109375" style="11" customWidth="1"/>
    <col min="5137" max="5137" width="6.21875" style="11" customWidth="1"/>
    <col min="5138" max="5138" width="0.109375" style="11" customWidth="1"/>
    <col min="5139" max="5140" width="0" style="11" hidden="1" customWidth="1"/>
    <col min="5141" max="5141" width="8.109375" style="11" customWidth="1"/>
    <col min="5142" max="5142" width="5.33203125" style="11" customWidth="1"/>
    <col min="5143" max="5144" width="6" style="11" customWidth="1"/>
    <col min="5145" max="5145" width="0" style="11" hidden="1" customWidth="1"/>
    <col min="5146" max="5146" width="7.77734375" style="11" customWidth="1"/>
    <col min="5147" max="5147" width="7" style="11" customWidth="1"/>
    <col min="5148" max="5149" width="0" style="11" hidden="1" customWidth="1"/>
    <col min="5150" max="5150" width="5.77734375" style="11" customWidth="1"/>
    <col min="5151" max="5376" width="8.88671875" style="11"/>
    <col min="5377" max="5377" width="3.109375" style="11" customWidth="1"/>
    <col min="5378" max="5378" width="14.21875" style="11" customWidth="1"/>
    <col min="5379" max="5379" width="3.77734375" style="11" customWidth="1"/>
    <col min="5380" max="5380" width="5.88671875" style="11" customWidth="1"/>
    <col min="5381" max="5381" width="6.44140625" style="11" customWidth="1"/>
    <col min="5382" max="5382" width="0" style="11" hidden="1" customWidth="1"/>
    <col min="5383" max="5383" width="6.44140625" style="11" customWidth="1"/>
    <col min="5384" max="5385" width="6" style="11" customWidth="1"/>
    <col min="5386" max="5386" width="0.109375" style="11" customWidth="1"/>
    <col min="5387" max="5388" width="5.5546875" style="11" customWidth="1"/>
    <col min="5389" max="5389" width="6" style="11" customWidth="1"/>
    <col min="5390" max="5390" width="5.77734375" style="11" customWidth="1"/>
    <col min="5391" max="5391" width="6.6640625" style="11" customWidth="1"/>
    <col min="5392" max="5392" width="6.109375" style="11" customWidth="1"/>
    <col min="5393" max="5393" width="6.21875" style="11" customWidth="1"/>
    <col min="5394" max="5394" width="0.109375" style="11" customWidth="1"/>
    <col min="5395" max="5396" width="0" style="11" hidden="1" customWidth="1"/>
    <col min="5397" max="5397" width="8.109375" style="11" customWidth="1"/>
    <col min="5398" max="5398" width="5.33203125" style="11" customWidth="1"/>
    <col min="5399" max="5400" width="6" style="11" customWidth="1"/>
    <col min="5401" max="5401" width="0" style="11" hidden="1" customWidth="1"/>
    <col min="5402" max="5402" width="7.77734375" style="11" customWidth="1"/>
    <col min="5403" max="5403" width="7" style="11" customWidth="1"/>
    <col min="5404" max="5405" width="0" style="11" hidden="1" customWidth="1"/>
    <col min="5406" max="5406" width="5.77734375" style="11" customWidth="1"/>
    <col min="5407" max="5632" width="8.88671875" style="11"/>
    <col min="5633" max="5633" width="3.109375" style="11" customWidth="1"/>
    <col min="5634" max="5634" width="14.21875" style="11" customWidth="1"/>
    <col min="5635" max="5635" width="3.77734375" style="11" customWidth="1"/>
    <col min="5636" max="5636" width="5.88671875" style="11" customWidth="1"/>
    <col min="5637" max="5637" width="6.44140625" style="11" customWidth="1"/>
    <col min="5638" max="5638" width="0" style="11" hidden="1" customWidth="1"/>
    <col min="5639" max="5639" width="6.44140625" style="11" customWidth="1"/>
    <col min="5640" max="5641" width="6" style="11" customWidth="1"/>
    <col min="5642" max="5642" width="0.109375" style="11" customWidth="1"/>
    <col min="5643" max="5644" width="5.5546875" style="11" customWidth="1"/>
    <col min="5645" max="5645" width="6" style="11" customWidth="1"/>
    <col min="5646" max="5646" width="5.77734375" style="11" customWidth="1"/>
    <col min="5647" max="5647" width="6.6640625" style="11" customWidth="1"/>
    <col min="5648" max="5648" width="6.109375" style="11" customWidth="1"/>
    <col min="5649" max="5649" width="6.21875" style="11" customWidth="1"/>
    <col min="5650" max="5650" width="0.109375" style="11" customWidth="1"/>
    <col min="5651" max="5652" width="0" style="11" hidden="1" customWidth="1"/>
    <col min="5653" max="5653" width="8.109375" style="11" customWidth="1"/>
    <col min="5654" max="5654" width="5.33203125" style="11" customWidth="1"/>
    <col min="5655" max="5656" width="6" style="11" customWidth="1"/>
    <col min="5657" max="5657" width="0" style="11" hidden="1" customWidth="1"/>
    <col min="5658" max="5658" width="7.77734375" style="11" customWidth="1"/>
    <col min="5659" max="5659" width="7" style="11" customWidth="1"/>
    <col min="5660" max="5661" width="0" style="11" hidden="1" customWidth="1"/>
    <col min="5662" max="5662" width="5.77734375" style="11" customWidth="1"/>
    <col min="5663" max="5888" width="8.88671875" style="11"/>
    <col min="5889" max="5889" width="3.109375" style="11" customWidth="1"/>
    <col min="5890" max="5890" width="14.21875" style="11" customWidth="1"/>
    <col min="5891" max="5891" width="3.77734375" style="11" customWidth="1"/>
    <col min="5892" max="5892" width="5.88671875" style="11" customWidth="1"/>
    <col min="5893" max="5893" width="6.44140625" style="11" customWidth="1"/>
    <col min="5894" max="5894" width="0" style="11" hidden="1" customWidth="1"/>
    <col min="5895" max="5895" width="6.44140625" style="11" customWidth="1"/>
    <col min="5896" max="5897" width="6" style="11" customWidth="1"/>
    <col min="5898" max="5898" width="0.109375" style="11" customWidth="1"/>
    <col min="5899" max="5900" width="5.5546875" style="11" customWidth="1"/>
    <col min="5901" max="5901" width="6" style="11" customWidth="1"/>
    <col min="5902" max="5902" width="5.77734375" style="11" customWidth="1"/>
    <col min="5903" max="5903" width="6.6640625" style="11" customWidth="1"/>
    <col min="5904" max="5904" width="6.109375" style="11" customWidth="1"/>
    <col min="5905" max="5905" width="6.21875" style="11" customWidth="1"/>
    <col min="5906" max="5906" width="0.109375" style="11" customWidth="1"/>
    <col min="5907" max="5908" width="0" style="11" hidden="1" customWidth="1"/>
    <col min="5909" max="5909" width="8.109375" style="11" customWidth="1"/>
    <col min="5910" max="5910" width="5.33203125" style="11" customWidth="1"/>
    <col min="5911" max="5912" width="6" style="11" customWidth="1"/>
    <col min="5913" max="5913" width="0" style="11" hidden="1" customWidth="1"/>
    <col min="5914" max="5914" width="7.77734375" style="11" customWidth="1"/>
    <col min="5915" max="5915" width="7" style="11" customWidth="1"/>
    <col min="5916" max="5917" width="0" style="11" hidden="1" customWidth="1"/>
    <col min="5918" max="5918" width="5.77734375" style="11" customWidth="1"/>
    <col min="5919" max="6144" width="8.88671875" style="11"/>
    <col min="6145" max="6145" width="3.109375" style="11" customWidth="1"/>
    <col min="6146" max="6146" width="14.21875" style="11" customWidth="1"/>
    <col min="6147" max="6147" width="3.77734375" style="11" customWidth="1"/>
    <col min="6148" max="6148" width="5.88671875" style="11" customWidth="1"/>
    <col min="6149" max="6149" width="6.44140625" style="11" customWidth="1"/>
    <col min="6150" max="6150" width="0" style="11" hidden="1" customWidth="1"/>
    <col min="6151" max="6151" width="6.44140625" style="11" customWidth="1"/>
    <col min="6152" max="6153" width="6" style="11" customWidth="1"/>
    <col min="6154" max="6154" width="0.109375" style="11" customWidth="1"/>
    <col min="6155" max="6156" width="5.5546875" style="11" customWidth="1"/>
    <col min="6157" max="6157" width="6" style="11" customWidth="1"/>
    <col min="6158" max="6158" width="5.77734375" style="11" customWidth="1"/>
    <col min="6159" max="6159" width="6.6640625" style="11" customWidth="1"/>
    <col min="6160" max="6160" width="6.109375" style="11" customWidth="1"/>
    <col min="6161" max="6161" width="6.21875" style="11" customWidth="1"/>
    <col min="6162" max="6162" width="0.109375" style="11" customWidth="1"/>
    <col min="6163" max="6164" width="0" style="11" hidden="1" customWidth="1"/>
    <col min="6165" max="6165" width="8.109375" style="11" customWidth="1"/>
    <col min="6166" max="6166" width="5.33203125" style="11" customWidth="1"/>
    <col min="6167" max="6168" width="6" style="11" customWidth="1"/>
    <col min="6169" max="6169" width="0" style="11" hidden="1" customWidth="1"/>
    <col min="6170" max="6170" width="7.77734375" style="11" customWidth="1"/>
    <col min="6171" max="6171" width="7" style="11" customWidth="1"/>
    <col min="6172" max="6173" width="0" style="11" hidden="1" customWidth="1"/>
    <col min="6174" max="6174" width="5.77734375" style="11" customWidth="1"/>
    <col min="6175" max="6400" width="8.88671875" style="11"/>
    <col min="6401" max="6401" width="3.109375" style="11" customWidth="1"/>
    <col min="6402" max="6402" width="14.21875" style="11" customWidth="1"/>
    <col min="6403" max="6403" width="3.77734375" style="11" customWidth="1"/>
    <col min="6404" max="6404" width="5.88671875" style="11" customWidth="1"/>
    <col min="6405" max="6405" width="6.44140625" style="11" customWidth="1"/>
    <col min="6406" max="6406" width="0" style="11" hidden="1" customWidth="1"/>
    <col min="6407" max="6407" width="6.44140625" style="11" customWidth="1"/>
    <col min="6408" max="6409" width="6" style="11" customWidth="1"/>
    <col min="6410" max="6410" width="0.109375" style="11" customWidth="1"/>
    <col min="6411" max="6412" width="5.5546875" style="11" customWidth="1"/>
    <col min="6413" max="6413" width="6" style="11" customWidth="1"/>
    <col min="6414" max="6414" width="5.77734375" style="11" customWidth="1"/>
    <col min="6415" max="6415" width="6.6640625" style="11" customWidth="1"/>
    <col min="6416" max="6416" width="6.109375" style="11" customWidth="1"/>
    <col min="6417" max="6417" width="6.21875" style="11" customWidth="1"/>
    <col min="6418" max="6418" width="0.109375" style="11" customWidth="1"/>
    <col min="6419" max="6420" width="0" style="11" hidden="1" customWidth="1"/>
    <col min="6421" max="6421" width="8.109375" style="11" customWidth="1"/>
    <col min="6422" max="6422" width="5.33203125" style="11" customWidth="1"/>
    <col min="6423" max="6424" width="6" style="11" customWidth="1"/>
    <col min="6425" max="6425" width="0" style="11" hidden="1" customWidth="1"/>
    <col min="6426" max="6426" width="7.77734375" style="11" customWidth="1"/>
    <col min="6427" max="6427" width="7" style="11" customWidth="1"/>
    <col min="6428" max="6429" width="0" style="11" hidden="1" customWidth="1"/>
    <col min="6430" max="6430" width="5.77734375" style="11" customWidth="1"/>
    <col min="6431" max="6656" width="8.88671875" style="11"/>
    <col min="6657" max="6657" width="3.109375" style="11" customWidth="1"/>
    <col min="6658" max="6658" width="14.21875" style="11" customWidth="1"/>
    <col min="6659" max="6659" width="3.77734375" style="11" customWidth="1"/>
    <col min="6660" max="6660" width="5.88671875" style="11" customWidth="1"/>
    <col min="6661" max="6661" width="6.44140625" style="11" customWidth="1"/>
    <col min="6662" max="6662" width="0" style="11" hidden="1" customWidth="1"/>
    <col min="6663" max="6663" width="6.44140625" style="11" customWidth="1"/>
    <col min="6664" max="6665" width="6" style="11" customWidth="1"/>
    <col min="6666" max="6666" width="0.109375" style="11" customWidth="1"/>
    <col min="6667" max="6668" width="5.5546875" style="11" customWidth="1"/>
    <col min="6669" max="6669" width="6" style="11" customWidth="1"/>
    <col min="6670" max="6670" width="5.77734375" style="11" customWidth="1"/>
    <col min="6671" max="6671" width="6.6640625" style="11" customWidth="1"/>
    <col min="6672" max="6672" width="6.109375" style="11" customWidth="1"/>
    <col min="6673" max="6673" width="6.21875" style="11" customWidth="1"/>
    <col min="6674" max="6674" width="0.109375" style="11" customWidth="1"/>
    <col min="6675" max="6676" width="0" style="11" hidden="1" customWidth="1"/>
    <col min="6677" max="6677" width="8.109375" style="11" customWidth="1"/>
    <col min="6678" max="6678" width="5.33203125" style="11" customWidth="1"/>
    <col min="6679" max="6680" width="6" style="11" customWidth="1"/>
    <col min="6681" max="6681" width="0" style="11" hidden="1" customWidth="1"/>
    <col min="6682" max="6682" width="7.77734375" style="11" customWidth="1"/>
    <col min="6683" max="6683" width="7" style="11" customWidth="1"/>
    <col min="6684" max="6685" width="0" style="11" hidden="1" customWidth="1"/>
    <col min="6686" max="6686" width="5.77734375" style="11" customWidth="1"/>
    <col min="6687" max="6912" width="8.88671875" style="11"/>
    <col min="6913" max="6913" width="3.109375" style="11" customWidth="1"/>
    <col min="6914" max="6914" width="14.21875" style="11" customWidth="1"/>
    <col min="6915" max="6915" width="3.77734375" style="11" customWidth="1"/>
    <col min="6916" max="6916" width="5.88671875" style="11" customWidth="1"/>
    <col min="6917" max="6917" width="6.44140625" style="11" customWidth="1"/>
    <col min="6918" max="6918" width="0" style="11" hidden="1" customWidth="1"/>
    <col min="6919" max="6919" width="6.44140625" style="11" customWidth="1"/>
    <col min="6920" max="6921" width="6" style="11" customWidth="1"/>
    <col min="6922" max="6922" width="0.109375" style="11" customWidth="1"/>
    <col min="6923" max="6924" width="5.5546875" style="11" customWidth="1"/>
    <col min="6925" max="6925" width="6" style="11" customWidth="1"/>
    <col min="6926" max="6926" width="5.77734375" style="11" customWidth="1"/>
    <col min="6927" max="6927" width="6.6640625" style="11" customWidth="1"/>
    <col min="6928" max="6928" width="6.109375" style="11" customWidth="1"/>
    <col min="6929" max="6929" width="6.21875" style="11" customWidth="1"/>
    <col min="6930" max="6930" width="0.109375" style="11" customWidth="1"/>
    <col min="6931" max="6932" width="0" style="11" hidden="1" customWidth="1"/>
    <col min="6933" max="6933" width="8.109375" style="11" customWidth="1"/>
    <col min="6934" max="6934" width="5.33203125" style="11" customWidth="1"/>
    <col min="6935" max="6936" width="6" style="11" customWidth="1"/>
    <col min="6937" max="6937" width="0" style="11" hidden="1" customWidth="1"/>
    <col min="6938" max="6938" width="7.77734375" style="11" customWidth="1"/>
    <col min="6939" max="6939" width="7" style="11" customWidth="1"/>
    <col min="6940" max="6941" width="0" style="11" hidden="1" customWidth="1"/>
    <col min="6942" max="6942" width="5.77734375" style="11" customWidth="1"/>
    <col min="6943" max="7168" width="8.88671875" style="11"/>
    <col min="7169" max="7169" width="3.109375" style="11" customWidth="1"/>
    <col min="7170" max="7170" width="14.21875" style="11" customWidth="1"/>
    <col min="7171" max="7171" width="3.77734375" style="11" customWidth="1"/>
    <col min="7172" max="7172" width="5.88671875" style="11" customWidth="1"/>
    <col min="7173" max="7173" width="6.44140625" style="11" customWidth="1"/>
    <col min="7174" max="7174" width="0" style="11" hidden="1" customWidth="1"/>
    <col min="7175" max="7175" width="6.44140625" style="11" customWidth="1"/>
    <col min="7176" max="7177" width="6" style="11" customWidth="1"/>
    <col min="7178" max="7178" width="0.109375" style="11" customWidth="1"/>
    <col min="7179" max="7180" width="5.5546875" style="11" customWidth="1"/>
    <col min="7181" max="7181" width="6" style="11" customWidth="1"/>
    <col min="7182" max="7182" width="5.77734375" style="11" customWidth="1"/>
    <col min="7183" max="7183" width="6.6640625" style="11" customWidth="1"/>
    <col min="7184" max="7184" width="6.109375" style="11" customWidth="1"/>
    <col min="7185" max="7185" width="6.21875" style="11" customWidth="1"/>
    <col min="7186" max="7186" width="0.109375" style="11" customWidth="1"/>
    <col min="7187" max="7188" width="0" style="11" hidden="1" customWidth="1"/>
    <col min="7189" max="7189" width="8.109375" style="11" customWidth="1"/>
    <col min="7190" max="7190" width="5.33203125" style="11" customWidth="1"/>
    <col min="7191" max="7192" width="6" style="11" customWidth="1"/>
    <col min="7193" max="7193" width="0" style="11" hidden="1" customWidth="1"/>
    <col min="7194" max="7194" width="7.77734375" style="11" customWidth="1"/>
    <col min="7195" max="7195" width="7" style="11" customWidth="1"/>
    <col min="7196" max="7197" width="0" style="11" hidden="1" customWidth="1"/>
    <col min="7198" max="7198" width="5.77734375" style="11" customWidth="1"/>
    <col min="7199" max="7424" width="8.88671875" style="11"/>
    <col min="7425" max="7425" width="3.109375" style="11" customWidth="1"/>
    <col min="7426" max="7426" width="14.21875" style="11" customWidth="1"/>
    <col min="7427" max="7427" width="3.77734375" style="11" customWidth="1"/>
    <col min="7428" max="7428" width="5.88671875" style="11" customWidth="1"/>
    <col min="7429" max="7429" width="6.44140625" style="11" customWidth="1"/>
    <col min="7430" max="7430" width="0" style="11" hidden="1" customWidth="1"/>
    <col min="7431" max="7431" width="6.44140625" style="11" customWidth="1"/>
    <col min="7432" max="7433" width="6" style="11" customWidth="1"/>
    <col min="7434" max="7434" width="0.109375" style="11" customWidth="1"/>
    <col min="7435" max="7436" width="5.5546875" style="11" customWidth="1"/>
    <col min="7437" max="7437" width="6" style="11" customWidth="1"/>
    <col min="7438" max="7438" width="5.77734375" style="11" customWidth="1"/>
    <col min="7439" max="7439" width="6.6640625" style="11" customWidth="1"/>
    <col min="7440" max="7440" width="6.109375" style="11" customWidth="1"/>
    <col min="7441" max="7441" width="6.21875" style="11" customWidth="1"/>
    <col min="7442" max="7442" width="0.109375" style="11" customWidth="1"/>
    <col min="7443" max="7444" width="0" style="11" hidden="1" customWidth="1"/>
    <col min="7445" max="7445" width="8.109375" style="11" customWidth="1"/>
    <col min="7446" max="7446" width="5.33203125" style="11" customWidth="1"/>
    <col min="7447" max="7448" width="6" style="11" customWidth="1"/>
    <col min="7449" max="7449" width="0" style="11" hidden="1" customWidth="1"/>
    <col min="7450" max="7450" width="7.77734375" style="11" customWidth="1"/>
    <col min="7451" max="7451" width="7" style="11" customWidth="1"/>
    <col min="7452" max="7453" width="0" style="11" hidden="1" customWidth="1"/>
    <col min="7454" max="7454" width="5.77734375" style="11" customWidth="1"/>
    <col min="7455" max="7680" width="8.88671875" style="11"/>
    <col min="7681" max="7681" width="3.109375" style="11" customWidth="1"/>
    <col min="7682" max="7682" width="14.21875" style="11" customWidth="1"/>
    <col min="7683" max="7683" width="3.77734375" style="11" customWidth="1"/>
    <col min="7684" max="7684" width="5.88671875" style="11" customWidth="1"/>
    <col min="7685" max="7685" width="6.44140625" style="11" customWidth="1"/>
    <col min="7686" max="7686" width="0" style="11" hidden="1" customWidth="1"/>
    <col min="7687" max="7687" width="6.44140625" style="11" customWidth="1"/>
    <col min="7688" max="7689" width="6" style="11" customWidth="1"/>
    <col min="7690" max="7690" width="0.109375" style="11" customWidth="1"/>
    <col min="7691" max="7692" width="5.5546875" style="11" customWidth="1"/>
    <col min="7693" max="7693" width="6" style="11" customWidth="1"/>
    <col min="7694" max="7694" width="5.77734375" style="11" customWidth="1"/>
    <col min="7695" max="7695" width="6.6640625" style="11" customWidth="1"/>
    <col min="7696" max="7696" width="6.109375" style="11" customWidth="1"/>
    <col min="7697" max="7697" width="6.21875" style="11" customWidth="1"/>
    <col min="7698" max="7698" width="0.109375" style="11" customWidth="1"/>
    <col min="7699" max="7700" width="0" style="11" hidden="1" customWidth="1"/>
    <col min="7701" max="7701" width="8.109375" style="11" customWidth="1"/>
    <col min="7702" max="7702" width="5.33203125" style="11" customWidth="1"/>
    <col min="7703" max="7704" width="6" style="11" customWidth="1"/>
    <col min="7705" max="7705" width="0" style="11" hidden="1" customWidth="1"/>
    <col min="7706" max="7706" width="7.77734375" style="11" customWidth="1"/>
    <col min="7707" max="7707" width="7" style="11" customWidth="1"/>
    <col min="7708" max="7709" width="0" style="11" hidden="1" customWidth="1"/>
    <col min="7710" max="7710" width="5.77734375" style="11" customWidth="1"/>
    <col min="7711" max="7936" width="8.88671875" style="11"/>
    <col min="7937" max="7937" width="3.109375" style="11" customWidth="1"/>
    <col min="7938" max="7938" width="14.21875" style="11" customWidth="1"/>
    <col min="7939" max="7939" width="3.77734375" style="11" customWidth="1"/>
    <col min="7940" max="7940" width="5.88671875" style="11" customWidth="1"/>
    <col min="7941" max="7941" width="6.44140625" style="11" customWidth="1"/>
    <col min="7942" max="7942" width="0" style="11" hidden="1" customWidth="1"/>
    <col min="7943" max="7943" width="6.44140625" style="11" customWidth="1"/>
    <col min="7944" max="7945" width="6" style="11" customWidth="1"/>
    <col min="7946" max="7946" width="0.109375" style="11" customWidth="1"/>
    <col min="7947" max="7948" width="5.5546875" style="11" customWidth="1"/>
    <col min="7949" max="7949" width="6" style="11" customWidth="1"/>
    <col min="7950" max="7950" width="5.77734375" style="11" customWidth="1"/>
    <col min="7951" max="7951" width="6.6640625" style="11" customWidth="1"/>
    <col min="7952" max="7952" width="6.109375" style="11" customWidth="1"/>
    <col min="7953" max="7953" width="6.21875" style="11" customWidth="1"/>
    <col min="7954" max="7954" width="0.109375" style="11" customWidth="1"/>
    <col min="7955" max="7956" width="0" style="11" hidden="1" customWidth="1"/>
    <col min="7957" max="7957" width="8.109375" style="11" customWidth="1"/>
    <col min="7958" max="7958" width="5.33203125" style="11" customWidth="1"/>
    <col min="7959" max="7960" width="6" style="11" customWidth="1"/>
    <col min="7961" max="7961" width="0" style="11" hidden="1" customWidth="1"/>
    <col min="7962" max="7962" width="7.77734375" style="11" customWidth="1"/>
    <col min="7963" max="7963" width="7" style="11" customWidth="1"/>
    <col min="7964" max="7965" width="0" style="11" hidden="1" customWidth="1"/>
    <col min="7966" max="7966" width="5.77734375" style="11" customWidth="1"/>
    <col min="7967" max="8192" width="8.88671875" style="11"/>
    <col min="8193" max="8193" width="3.109375" style="11" customWidth="1"/>
    <col min="8194" max="8194" width="14.21875" style="11" customWidth="1"/>
    <col min="8195" max="8195" width="3.77734375" style="11" customWidth="1"/>
    <col min="8196" max="8196" width="5.88671875" style="11" customWidth="1"/>
    <col min="8197" max="8197" width="6.44140625" style="11" customWidth="1"/>
    <col min="8198" max="8198" width="0" style="11" hidden="1" customWidth="1"/>
    <col min="8199" max="8199" width="6.44140625" style="11" customWidth="1"/>
    <col min="8200" max="8201" width="6" style="11" customWidth="1"/>
    <col min="8202" max="8202" width="0.109375" style="11" customWidth="1"/>
    <col min="8203" max="8204" width="5.5546875" style="11" customWidth="1"/>
    <col min="8205" max="8205" width="6" style="11" customWidth="1"/>
    <col min="8206" max="8206" width="5.77734375" style="11" customWidth="1"/>
    <col min="8207" max="8207" width="6.6640625" style="11" customWidth="1"/>
    <col min="8208" max="8208" width="6.109375" style="11" customWidth="1"/>
    <col min="8209" max="8209" width="6.21875" style="11" customWidth="1"/>
    <col min="8210" max="8210" width="0.109375" style="11" customWidth="1"/>
    <col min="8211" max="8212" width="0" style="11" hidden="1" customWidth="1"/>
    <col min="8213" max="8213" width="8.109375" style="11" customWidth="1"/>
    <col min="8214" max="8214" width="5.33203125" style="11" customWidth="1"/>
    <col min="8215" max="8216" width="6" style="11" customWidth="1"/>
    <col min="8217" max="8217" width="0" style="11" hidden="1" customWidth="1"/>
    <col min="8218" max="8218" width="7.77734375" style="11" customWidth="1"/>
    <col min="8219" max="8219" width="7" style="11" customWidth="1"/>
    <col min="8220" max="8221" width="0" style="11" hidden="1" customWidth="1"/>
    <col min="8222" max="8222" width="5.77734375" style="11" customWidth="1"/>
    <col min="8223" max="8448" width="8.88671875" style="11"/>
    <col min="8449" max="8449" width="3.109375" style="11" customWidth="1"/>
    <col min="8450" max="8450" width="14.21875" style="11" customWidth="1"/>
    <col min="8451" max="8451" width="3.77734375" style="11" customWidth="1"/>
    <col min="8452" max="8452" width="5.88671875" style="11" customWidth="1"/>
    <col min="8453" max="8453" width="6.44140625" style="11" customWidth="1"/>
    <col min="8454" max="8454" width="0" style="11" hidden="1" customWidth="1"/>
    <col min="8455" max="8455" width="6.44140625" style="11" customWidth="1"/>
    <col min="8456" max="8457" width="6" style="11" customWidth="1"/>
    <col min="8458" max="8458" width="0.109375" style="11" customWidth="1"/>
    <col min="8459" max="8460" width="5.5546875" style="11" customWidth="1"/>
    <col min="8461" max="8461" width="6" style="11" customWidth="1"/>
    <col min="8462" max="8462" width="5.77734375" style="11" customWidth="1"/>
    <col min="8463" max="8463" width="6.6640625" style="11" customWidth="1"/>
    <col min="8464" max="8464" width="6.109375" style="11" customWidth="1"/>
    <col min="8465" max="8465" width="6.21875" style="11" customWidth="1"/>
    <col min="8466" max="8466" width="0.109375" style="11" customWidth="1"/>
    <col min="8467" max="8468" width="0" style="11" hidden="1" customWidth="1"/>
    <col min="8469" max="8469" width="8.109375" style="11" customWidth="1"/>
    <col min="8470" max="8470" width="5.33203125" style="11" customWidth="1"/>
    <col min="8471" max="8472" width="6" style="11" customWidth="1"/>
    <col min="8473" max="8473" width="0" style="11" hidden="1" customWidth="1"/>
    <col min="8474" max="8474" width="7.77734375" style="11" customWidth="1"/>
    <col min="8475" max="8475" width="7" style="11" customWidth="1"/>
    <col min="8476" max="8477" width="0" style="11" hidden="1" customWidth="1"/>
    <col min="8478" max="8478" width="5.77734375" style="11" customWidth="1"/>
    <col min="8479" max="8704" width="8.88671875" style="11"/>
    <col min="8705" max="8705" width="3.109375" style="11" customWidth="1"/>
    <col min="8706" max="8706" width="14.21875" style="11" customWidth="1"/>
    <col min="8707" max="8707" width="3.77734375" style="11" customWidth="1"/>
    <col min="8708" max="8708" width="5.88671875" style="11" customWidth="1"/>
    <col min="8709" max="8709" width="6.44140625" style="11" customWidth="1"/>
    <col min="8710" max="8710" width="0" style="11" hidden="1" customWidth="1"/>
    <col min="8711" max="8711" width="6.44140625" style="11" customWidth="1"/>
    <col min="8712" max="8713" width="6" style="11" customWidth="1"/>
    <col min="8714" max="8714" width="0.109375" style="11" customWidth="1"/>
    <col min="8715" max="8716" width="5.5546875" style="11" customWidth="1"/>
    <col min="8717" max="8717" width="6" style="11" customWidth="1"/>
    <col min="8718" max="8718" width="5.77734375" style="11" customWidth="1"/>
    <col min="8719" max="8719" width="6.6640625" style="11" customWidth="1"/>
    <col min="8720" max="8720" width="6.109375" style="11" customWidth="1"/>
    <col min="8721" max="8721" width="6.21875" style="11" customWidth="1"/>
    <col min="8722" max="8722" width="0.109375" style="11" customWidth="1"/>
    <col min="8723" max="8724" width="0" style="11" hidden="1" customWidth="1"/>
    <col min="8725" max="8725" width="8.109375" style="11" customWidth="1"/>
    <col min="8726" max="8726" width="5.33203125" style="11" customWidth="1"/>
    <col min="8727" max="8728" width="6" style="11" customWidth="1"/>
    <col min="8729" max="8729" width="0" style="11" hidden="1" customWidth="1"/>
    <col min="8730" max="8730" width="7.77734375" style="11" customWidth="1"/>
    <col min="8731" max="8731" width="7" style="11" customWidth="1"/>
    <col min="8732" max="8733" width="0" style="11" hidden="1" customWidth="1"/>
    <col min="8734" max="8734" width="5.77734375" style="11" customWidth="1"/>
    <col min="8735" max="8960" width="8.88671875" style="11"/>
    <col min="8961" max="8961" width="3.109375" style="11" customWidth="1"/>
    <col min="8962" max="8962" width="14.21875" style="11" customWidth="1"/>
    <col min="8963" max="8963" width="3.77734375" style="11" customWidth="1"/>
    <col min="8964" max="8964" width="5.88671875" style="11" customWidth="1"/>
    <col min="8965" max="8965" width="6.44140625" style="11" customWidth="1"/>
    <col min="8966" max="8966" width="0" style="11" hidden="1" customWidth="1"/>
    <col min="8967" max="8967" width="6.44140625" style="11" customWidth="1"/>
    <col min="8968" max="8969" width="6" style="11" customWidth="1"/>
    <col min="8970" max="8970" width="0.109375" style="11" customWidth="1"/>
    <col min="8971" max="8972" width="5.5546875" style="11" customWidth="1"/>
    <col min="8973" max="8973" width="6" style="11" customWidth="1"/>
    <col min="8974" max="8974" width="5.77734375" style="11" customWidth="1"/>
    <col min="8975" max="8975" width="6.6640625" style="11" customWidth="1"/>
    <col min="8976" max="8976" width="6.109375" style="11" customWidth="1"/>
    <col min="8977" max="8977" width="6.21875" style="11" customWidth="1"/>
    <col min="8978" max="8978" width="0.109375" style="11" customWidth="1"/>
    <col min="8979" max="8980" width="0" style="11" hidden="1" customWidth="1"/>
    <col min="8981" max="8981" width="8.109375" style="11" customWidth="1"/>
    <col min="8982" max="8982" width="5.33203125" style="11" customWidth="1"/>
    <col min="8983" max="8984" width="6" style="11" customWidth="1"/>
    <col min="8985" max="8985" width="0" style="11" hidden="1" customWidth="1"/>
    <col min="8986" max="8986" width="7.77734375" style="11" customWidth="1"/>
    <col min="8987" max="8987" width="7" style="11" customWidth="1"/>
    <col min="8988" max="8989" width="0" style="11" hidden="1" customWidth="1"/>
    <col min="8990" max="8990" width="5.77734375" style="11" customWidth="1"/>
    <col min="8991" max="9216" width="8.88671875" style="11"/>
    <col min="9217" max="9217" width="3.109375" style="11" customWidth="1"/>
    <col min="9218" max="9218" width="14.21875" style="11" customWidth="1"/>
    <col min="9219" max="9219" width="3.77734375" style="11" customWidth="1"/>
    <col min="9220" max="9220" width="5.88671875" style="11" customWidth="1"/>
    <col min="9221" max="9221" width="6.44140625" style="11" customWidth="1"/>
    <col min="9222" max="9222" width="0" style="11" hidden="1" customWidth="1"/>
    <col min="9223" max="9223" width="6.44140625" style="11" customWidth="1"/>
    <col min="9224" max="9225" width="6" style="11" customWidth="1"/>
    <col min="9226" max="9226" width="0.109375" style="11" customWidth="1"/>
    <col min="9227" max="9228" width="5.5546875" style="11" customWidth="1"/>
    <col min="9229" max="9229" width="6" style="11" customWidth="1"/>
    <col min="9230" max="9230" width="5.77734375" style="11" customWidth="1"/>
    <col min="9231" max="9231" width="6.6640625" style="11" customWidth="1"/>
    <col min="9232" max="9232" width="6.109375" style="11" customWidth="1"/>
    <col min="9233" max="9233" width="6.21875" style="11" customWidth="1"/>
    <col min="9234" max="9234" width="0.109375" style="11" customWidth="1"/>
    <col min="9235" max="9236" width="0" style="11" hidden="1" customWidth="1"/>
    <col min="9237" max="9237" width="8.109375" style="11" customWidth="1"/>
    <col min="9238" max="9238" width="5.33203125" style="11" customWidth="1"/>
    <col min="9239" max="9240" width="6" style="11" customWidth="1"/>
    <col min="9241" max="9241" width="0" style="11" hidden="1" customWidth="1"/>
    <col min="9242" max="9242" width="7.77734375" style="11" customWidth="1"/>
    <col min="9243" max="9243" width="7" style="11" customWidth="1"/>
    <col min="9244" max="9245" width="0" style="11" hidden="1" customWidth="1"/>
    <col min="9246" max="9246" width="5.77734375" style="11" customWidth="1"/>
    <col min="9247" max="9472" width="8.88671875" style="11"/>
    <col min="9473" max="9473" width="3.109375" style="11" customWidth="1"/>
    <col min="9474" max="9474" width="14.21875" style="11" customWidth="1"/>
    <col min="9475" max="9475" width="3.77734375" style="11" customWidth="1"/>
    <col min="9476" max="9476" width="5.88671875" style="11" customWidth="1"/>
    <col min="9477" max="9477" width="6.44140625" style="11" customWidth="1"/>
    <col min="9478" max="9478" width="0" style="11" hidden="1" customWidth="1"/>
    <col min="9479" max="9479" width="6.44140625" style="11" customWidth="1"/>
    <col min="9480" max="9481" width="6" style="11" customWidth="1"/>
    <col min="9482" max="9482" width="0.109375" style="11" customWidth="1"/>
    <col min="9483" max="9484" width="5.5546875" style="11" customWidth="1"/>
    <col min="9485" max="9485" width="6" style="11" customWidth="1"/>
    <col min="9486" max="9486" width="5.77734375" style="11" customWidth="1"/>
    <col min="9487" max="9487" width="6.6640625" style="11" customWidth="1"/>
    <col min="9488" max="9488" width="6.109375" style="11" customWidth="1"/>
    <col min="9489" max="9489" width="6.21875" style="11" customWidth="1"/>
    <col min="9490" max="9490" width="0.109375" style="11" customWidth="1"/>
    <col min="9491" max="9492" width="0" style="11" hidden="1" customWidth="1"/>
    <col min="9493" max="9493" width="8.109375" style="11" customWidth="1"/>
    <col min="9494" max="9494" width="5.33203125" style="11" customWidth="1"/>
    <col min="9495" max="9496" width="6" style="11" customWidth="1"/>
    <col min="9497" max="9497" width="0" style="11" hidden="1" customWidth="1"/>
    <col min="9498" max="9498" width="7.77734375" style="11" customWidth="1"/>
    <col min="9499" max="9499" width="7" style="11" customWidth="1"/>
    <col min="9500" max="9501" width="0" style="11" hidden="1" customWidth="1"/>
    <col min="9502" max="9502" width="5.77734375" style="11" customWidth="1"/>
    <col min="9503" max="9728" width="8.88671875" style="11"/>
    <col min="9729" max="9729" width="3.109375" style="11" customWidth="1"/>
    <col min="9730" max="9730" width="14.21875" style="11" customWidth="1"/>
    <col min="9731" max="9731" width="3.77734375" style="11" customWidth="1"/>
    <col min="9732" max="9732" width="5.88671875" style="11" customWidth="1"/>
    <col min="9733" max="9733" width="6.44140625" style="11" customWidth="1"/>
    <col min="9734" max="9734" width="0" style="11" hidden="1" customWidth="1"/>
    <col min="9735" max="9735" width="6.44140625" style="11" customWidth="1"/>
    <col min="9736" max="9737" width="6" style="11" customWidth="1"/>
    <col min="9738" max="9738" width="0.109375" style="11" customWidth="1"/>
    <col min="9739" max="9740" width="5.5546875" style="11" customWidth="1"/>
    <col min="9741" max="9741" width="6" style="11" customWidth="1"/>
    <col min="9742" max="9742" width="5.77734375" style="11" customWidth="1"/>
    <col min="9743" max="9743" width="6.6640625" style="11" customWidth="1"/>
    <col min="9744" max="9744" width="6.109375" style="11" customWidth="1"/>
    <col min="9745" max="9745" width="6.21875" style="11" customWidth="1"/>
    <col min="9746" max="9746" width="0.109375" style="11" customWidth="1"/>
    <col min="9747" max="9748" width="0" style="11" hidden="1" customWidth="1"/>
    <col min="9749" max="9749" width="8.109375" style="11" customWidth="1"/>
    <col min="9750" max="9750" width="5.33203125" style="11" customWidth="1"/>
    <col min="9751" max="9752" width="6" style="11" customWidth="1"/>
    <col min="9753" max="9753" width="0" style="11" hidden="1" customWidth="1"/>
    <col min="9754" max="9754" width="7.77734375" style="11" customWidth="1"/>
    <col min="9755" max="9755" width="7" style="11" customWidth="1"/>
    <col min="9756" max="9757" width="0" style="11" hidden="1" customWidth="1"/>
    <col min="9758" max="9758" width="5.77734375" style="11" customWidth="1"/>
    <col min="9759" max="9984" width="8.88671875" style="11"/>
    <col min="9985" max="9985" width="3.109375" style="11" customWidth="1"/>
    <col min="9986" max="9986" width="14.21875" style="11" customWidth="1"/>
    <col min="9987" max="9987" width="3.77734375" style="11" customWidth="1"/>
    <col min="9988" max="9988" width="5.88671875" style="11" customWidth="1"/>
    <col min="9989" max="9989" width="6.44140625" style="11" customWidth="1"/>
    <col min="9990" max="9990" width="0" style="11" hidden="1" customWidth="1"/>
    <col min="9991" max="9991" width="6.44140625" style="11" customWidth="1"/>
    <col min="9992" max="9993" width="6" style="11" customWidth="1"/>
    <col min="9994" max="9994" width="0.109375" style="11" customWidth="1"/>
    <col min="9995" max="9996" width="5.5546875" style="11" customWidth="1"/>
    <col min="9997" max="9997" width="6" style="11" customWidth="1"/>
    <col min="9998" max="9998" width="5.77734375" style="11" customWidth="1"/>
    <col min="9999" max="9999" width="6.6640625" style="11" customWidth="1"/>
    <col min="10000" max="10000" width="6.109375" style="11" customWidth="1"/>
    <col min="10001" max="10001" width="6.21875" style="11" customWidth="1"/>
    <col min="10002" max="10002" width="0.109375" style="11" customWidth="1"/>
    <col min="10003" max="10004" width="0" style="11" hidden="1" customWidth="1"/>
    <col min="10005" max="10005" width="8.109375" style="11" customWidth="1"/>
    <col min="10006" max="10006" width="5.33203125" style="11" customWidth="1"/>
    <col min="10007" max="10008" width="6" style="11" customWidth="1"/>
    <col min="10009" max="10009" width="0" style="11" hidden="1" customWidth="1"/>
    <col min="10010" max="10010" width="7.77734375" style="11" customWidth="1"/>
    <col min="10011" max="10011" width="7" style="11" customWidth="1"/>
    <col min="10012" max="10013" width="0" style="11" hidden="1" customWidth="1"/>
    <col min="10014" max="10014" width="5.77734375" style="11" customWidth="1"/>
    <col min="10015" max="10240" width="8.88671875" style="11"/>
    <col min="10241" max="10241" width="3.109375" style="11" customWidth="1"/>
    <col min="10242" max="10242" width="14.21875" style="11" customWidth="1"/>
    <col min="10243" max="10243" width="3.77734375" style="11" customWidth="1"/>
    <col min="10244" max="10244" width="5.88671875" style="11" customWidth="1"/>
    <col min="10245" max="10245" width="6.44140625" style="11" customWidth="1"/>
    <col min="10246" max="10246" width="0" style="11" hidden="1" customWidth="1"/>
    <col min="10247" max="10247" width="6.44140625" style="11" customWidth="1"/>
    <col min="10248" max="10249" width="6" style="11" customWidth="1"/>
    <col min="10250" max="10250" width="0.109375" style="11" customWidth="1"/>
    <col min="10251" max="10252" width="5.5546875" style="11" customWidth="1"/>
    <col min="10253" max="10253" width="6" style="11" customWidth="1"/>
    <col min="10254" max="10254" width="5.77734375" style="11" customWidth="1"/>
    <col min="10255" max="10255" width="6.6640625" style="11" customWidth="1"/>
    <col min="10256" max="10256" width="6.109375" style="11" customWidth="1"/>
    <col min="10257" max="10257" width="6.21875" style="11" customWidth="1"/>
    <col min="10258" max="10258" width="0.109375" style="11" customWidth="1"/>
    <col min="10259" max="10260" width="0" style="11" hidden="1" customWidth="1"/>
    <col min="10261" max="10261" width="8.109375" style="11" customWidth="1"/>
    <col min="10262" max="10262" width="5.33203125" style="11" customWidth="1"/>
    <col min="10263" max="10264" width="6" style="11" customWidth="1"/>
    <col min="10265" max="10265" width="0" style="11" hidden="1" customWidth="1"/>
    <col min="10266" max="10266" width="7.77734375" style="11" customWidth="1"/>
    <col min="10267" max="10267" width="7" style="11" customWidth="1"/>
    <col min="10268" max="10269" width="0" style="11" hidden="1" customWidth="1"/>
    <col min="10270" max="10270" width="5.77734375" style="11" customWidth="1"/>
    <col min="10271" max="10496" width="8.88671875" style="11"/>
    <col min="10497" max="10497" width="3.109375" style="11" customWidth="1"/>
    <col min="10498" max="10498" width="14.21875" style="11" customWidth="1"/>
    <col min="10499" max="10499" width="3.77734375" style="11" customWidth="1"/>
    <col min="10500" max="10500" width="5.88671875" style="11" customWidth="1"/>
    <col min="10501" max="10501" width="6.44140625" style="11" customWidth="1"/>
    <col min="10502" max="10502" width="0" style="11" hidden="1" customWidth="1"/>
    <col min="10503" max="10503" width="6.44140625" style="11" customWidth="1"/>
    <col min="10504" max="10505" width="6" style="11" customWidth="1"/>
    <col min="10506" max="10506" width="0.109375" style="11" customWidth="1"/>
    <col min="10507" max="10508" width="5.5546875" style="11" customWidth="1"/>
    <col min="10509" max="10509" width="6" style="11" customWidth="1"/>
    <col min="10510" max="10510" width="5.77734375" style="11" customWidth="1"/>
    <col min="10511" max="10511" width="6.6640625" style="11" customWidth="1"/>
    <col min="10512" max="10512" width="6.109375" style="11" customWidth="1"/>
    <col min="10513" max="10513" width="6.21875" style="11" customWidth="1"/>
    <col min="10514" max="10514" width="0.109375" style="11" customWidth="1"/>
    <col min="10515" max="10516" width="0" style="11" hidden="1" customWidth="1"/>
    <col min="10517" max="10517" width="8.109375" style="11" customWidth="1"/>
    <col min="10518" max="10518" width="5.33203125" style="11" customWidth="1"/>
    <col min="10519" max="10520" width="6" style="11" customWidth="1"/>
    <col min="10521" max="10521" width="0" style="11" hidden="1" customWidth="1"/>
    <col min="10522" max="10522" width="7.77734375" style="11" customWidth="1"/>
    <col min="10523" max="10523" width="7" style="11" customWidth="1"/>
    <col min="10524" max="10525" width="0" style="11" hidden="1" customWidth="1"/>
    <col min="10526" max="10526" width="5.77734375" style="11" customWidth="1"/>
    <col min="10527" max="10752" width="8.88671875" style="11"/>
    <col min="10753" max="10753" width="3.109375" style="11" customWidth="1"/>
    <col min="10754" max="10754" width="14.21875" style="11" customWidth="1"/>
    <col min="10755" max="10755" width="3.77734375" style="11" customWidth="1"/>
    <col min="10756" max="10756" width="5.88671875" style="11" customWidth="1"/>
    <col min="10757" max="10757" width="6.44140625" style="11" customWidth="1"/>
    <col min="10758" max="10758" width="0" style="11" hidden="1" customWidth="1"/>
    <col min="10759" max="10759" width="6.44140625" style="11" customWidth="1"/>
    <col min="10760" max="10761" width="6" style="11" customWidth="1"/>
    <col min="10762" max="10762" width="0.109375" style="11" customWidth="1"/>
    <col min="10763" max="10764" width="5.5546875" style="11" customWidth="1"/>
    <col min="10765" max="10765" width="6" style="11" customWidth="1"/>
    <col min="10766" max="10766" width="5.77734375" style="11" customWidth="1"/>
    <col min="10767" max="10767" width="6.6640625" style="11" customWidth="1"/>
    <col min="10768" max="10768" width="6.109375" style="11" customWidth="1"/>
    <col min="10769" max="10769" width="6.21875" style="11" customWidth="1"/>
    <col min="10770" max="10770" width="0.109375" style="11" customWidth="1"/>
    <col min="10771" max="10772" width="0" style="11" hidden="1" customWidth="1"/>
    <col min="10773" max="10773" width="8.109375" style="11" customWidth="1"/>
    <col min="10774" max="10774" width="5.33203125" style="11" customWidth="1"/>
    <col min="10775" max="10776" width="6" style="11" customWidth="1"/>
    <col min="10777" max="10777" width="0" style="11" hidden="1" customWidth="1"/>
    <col min="10778" max="10778" width="7.77734375" style="11" customWidth="1"/>
    <col min="10779" max="10779" width="7" style="11" customWidth="1"/>
    <col min="10780" max="10781" width="0" style="11" hidden="1" customWidth="1"/>
    <col min="10782" max="10782" width="5.77734375" style="11" customWidth="1"/>
    <col min="10783" max="11008" width="8.88671875" style="11"/>
    <col min="11009" max="11009" width="3.109375" style="11" customWidth="1"/>
    <col min="11010" max="11010" width="14.21875" style="11" customWidth="1"/>
    <col min="11011" max="11011" width="3.77734375" style="11" customWidth="1"/>
    <col min="11012" max="11012" width="5.88671875" style="11" customWidth="1"/>
    <col min="11013" max="11013" width="6.44140625" style="11" customWidth="1"/>
    <col min="11014" max="11014" width="0" style="11" hidden="1" customWidth="1"/>
    <col min="11015" max="11015" width="6.44140625" style="11" customWidth="1"/>
    <col min="11016" max="11017" width="6" style="11" customWidth="1"/>
    <col min="11018" max="11018" width="0.109375" style="11" customWidth="1"/>
    <col min="11019" max="11020" width="5.5546875" style="11" customWidth="1"/>
    <col min="11021" max="11021" width="6" style="11" customWidth="1"/>
    <col min="11022" max="11022" width="5.77734375" style="11" customWidth="1"/>
    <col min="11023" max="11023" width="6.6640625" style="11" customWidth="1"/>
    <col min="11024" max="11024" width="6.109375" style="11" customWidth="1"/>
    <col min="11025" max="11025" width="6.21875" style="11" customWidth="1"/>
    <col min="11026" max="11026" width="0.109375" style="11" customWidth="1"/>
    <col min="11027" max="11028" width="0" style="11" hidden="1" customWidth="1"/>
    <col min="11029" max="11029" width="8.109375" style="11" customWidth="1"/>
    <col min="11030" max="11030" width="5.33203125" style="11" customWidth="1"/>
    <col min="11031" max="11032" width="6" style="11" customWidth="1"/>
    <col min="11033" max="11033" width="0" style="11" hidden="1" customWidth="1"/>
    <col min="11034" max="11034" width="7.77734375" style="11" customWidth="1"/>
    <col min="11035" max="11035" width="7" style="11" customWidth="1"/>
    <col min="11036" max="11037" width="0" style="11" hidden="1" customWidth="1"/>
    <col min="11038" max="11038" width="5.77734375" style="11" customWidth="1"/>
    <col min="11039" max="11264" width="8.88671875" style="11"/>
    <col min="11265" max="11265" width="3.109375" style="11" customWidth="1"/>
    <col min="11266" max="11266" width="14.21875" style="11" customWidth="1"/>
    <col min="11267" max="11267" width="3.77734375" style="11" customWidth="1"/>
    <col min="11268" max="11268" width="5.88671875" style="11" customWidth="1"/>
    <col min="11269" max="11269" width="6.44140625" style="11" customWidth="1"/>
    <col min="11270" max="11270" width="0" style="11" hidden="1" customWidth="1"/>
    <col min="11271" max="11271" width="6.44140625" style="11" customWidth="1"/>
    <col min="11272" max="11273" width="6" style="11" customWidth="1"/>
    <col min="11274" max="11274" width="0.109375" style="11" customWidth="1"/>
    <col min="11275" max="11276" width="5.5546875" style="11" customWidth="1"/>
    <col min="11277" max="11277" width="6" style="11" customWidth="1"/>
    <col min="11278" max="11278" width="5.77734375" style="11" customWidth="1"/>
    <col min="11279" max="11279" width="6.6640625" style="11" customWidth="1"/>
    <col min="11280" max="11280" width="6.109375" style="11" customWidth="1"/>
    <col min="11281" max="11281" width="6.21875" style="11" customWidth="1"/>
    <col min="11282" max="11282" width="0.109375" style="11" customWidth="1"/>
    <col min="11283" max="11284" width="0" style="11" hidden="1" customWidth="1"/>
    <col min="11285" max="11285" width="8.109375" style="11" customWidth="1"/>
    <col min="11286" max="11286" width="5.33203125" style="11" customWidth="1"/>
    <col min="11287" max="11288" width="6" style="11" customWidth="1"/>
    <col min="11289" max="11289" width="0" style="11" hidden="1" customWidth="1"/>
    <col min="11290" max="11290" width="7.77734375" style="11" customWidth="1"/>
    <col min="11291" max="11291" width="7" style="11" customWidth="1"/>
    <col min="11292" max="11293" width="0" style="11" hidden="1" customWidth="1"/>
    <col min="11294" max="11294" width="5.77734375" style="11" customWidth="1"/>
    <col min="11295" max="11520" width="8.88671875" style="11"/>
    <col min="11521" max="11521" width="3.109375" style="11" customWidth="1"/>
    <col min="11522" max="11522" width="14.21875" style="11" customWidth="1"/>
    <col min="11523" max="11523" width="3.77734375" style="11" customWidth="1"/>
    <col min="11524" max="11524" width="5.88671875" style="11" customWidth="1"/>
    <col min="11525" max="11525" width="6.44140625" style="11" customWidth="1"/>
    <col min="11526" max="11526" width="0" style="11" hidden="1" customWidth="1"/>
    <col min="11527" max="11527" width="6.44140625" style="11" customWidth="1"/>
    <col min="11528" max="11529" width="6" style="11" customWidth="1"/>
    <col min="11530" max="11530" width="0.109375" style="11" customWidth="1"/>
    <col min="11531" max="11532" width="5.5546875" style="11" customWidth="1"/>
    <col min="11533" max="11533" width="6" style="11" customWidth="1"/>
    <col min="11534" max="11534" width="5.77734375" style="11" customWidth="1"/>
    <col min="11535" max="11535" width="6.6640625" style="11" customWidth="1"/>
    <col min="11536" max="11536" width="6.109375" style="11" customWidth="1"/>
    <col min="11537" max="11537" width="6.21875" style="11" customWidth="1"/>
    <col min="11538" max="11538" width="0.109375" style="11" customWidth="1"/>
    <col min="11539" max="11540" width="0" style="11" hidden="1" customWidth="1"/>
    <col min="11541" max="11541" width="8.109375" style="11" customWidth="1"/>
    <col min="11542" max="11542" width="5.33203125" style="11" customWidth="1"/>
    <col min="11543" max="11544" width="6" style="11" customWidth="1"/>
    <col min="11545" max="11545" width="0" style="11" hidden="1" customWidth="1"/>
    <col min="11546" max="11546" width="7.77734375" style="11" customWidth="1"/>
    <col min="11547" max="11547" width="7" style="11" customWidth="1"/>
    <col min="11548" max="11549" width="0" style="11" hidden="1" customWidth="1"/>
    <col min="11550" max="11550" width="5.77734375" style="11" customWidth="1"/>
    <col min="11551" max="11776" width="8.88671875" style="11"/>
    <col min="11777" max="11777" width="3.109375" style="11" customWidth="1"/>
    <col min="11778" max="11778" width="14.21875" style="11" customWidth="1"/>
    <col min="11779" max="11779" width="3.77734375" style="11" customWidth="1"/>
    <col min="11780" max="11780" width="5.88671875" style="11" customWidth="1"/>
    <col min="11781" max="11781" width="6.44140625" style="11" customWidth="1"/>
    <col min="11782" max="11782" width="0" style="11" hidden="1" customWidth="1"/>
    <col min="11783" max="11783" width="6.44140625" style="11" customWidth="1"/>
    <col min="11784" max="11785" width="6" style="11" customWidth="1"/>
    <col min="11786" max="11786" width="0.109375" style="11" customWidth="1"/>
    <col min="11787" max="11788" width="5.5546875" style="11" customWidth="1"/>
    <col min="11789" max="11789" width="6" style="11" customWidth="1"/>
    <col min="11790" max="11790" width="5.77734375" style="11" customWidth="1"/>
    <col min="11791" max="11791" width="6.6640625" style="11" customWidth="1"/>
    <col min="11792" max="11792" width="6.109375" style="11" customWidth="1"/>
    <col min="11793" max="11793" width="6.21875" style="11" customWidth="1"/>
    <col min="11794" max="11794" width="0.109375" style="11" customWidth="1"/>
    <col min="11795" max="11796" width="0" style="11" hidden="1" customWidth="1"/>
    <col min="11797" max="11797" width="8.109375" style="11" customWidth="1"/>
    <col min="11798" max="11798" width="5.33203125" style="11" customWidth="1"/>
    <col min="11799" max="11800" width="6" style="11" customWidth="1"/>
    <col min="11801" max="11801" width="0" style="11" hidden="1" customWidth="1"/>
    <col min="11802" max="11802" width="7.77734375" style="11" customWidth="1"/>
    <col min="11803" max="11803" width="7" style="11" customWidth="1"/>
    <col min="11804" max="11805" width="0" style="11" hidden="1" customWidth="1"/>
    <col min="11806" max="11806" width="5.77734375" style="11" customWidth="1"/>
    <col min="11807" max="12032" width="8.88671875" style="11"/>
    <col min="12033" max="12033" width="3.109375" style="11" customWidth="1"/>
    <col min="12034" max="12034" width="14.21875" style="11" customWidth="1"/>
    <col min="12035" max="12035" width="3.77734375" style="11" customWidth="1"/>
    <col min="12036" max="12036" width="5.88671875" style="11" customWidth="1"/>
    <col min="12037" max="12037" width="6.44140625" style="11" customWidth="1"/>
    <col min="12038" max="12038" width="0" style="11" hidden="1" customWidth="1"/>
    <col min="12039" max="12039" width="6.44140625" style="11" customWidth="1"/>
    <col min="12040" max="12041" width="6" style="11" customWidth="1"/>
    <col min="12042" max="12042" width="0.109375" style="11" customWidth="1"/>
    <col min="12043" max="12044" width="5.5546875" style="11" customWidth="1"/>
    <col min="12045" max="12045" width="6" style="11" customWidth="1"/>
    <col min="12046" max="12046" width="5.77734375" style="11" customWidth="1"/>
    <col min="12047" max="12047" width="6.6640625" style="11" customWidth="1"/>
    <col min="12048" max="12048" width="6.109375" style="11" customWidth="1"/>
    <col min="12049" max="12049" width="6.21875" style="11" customWidth="1"/>
    <col min="12050" max="12050" width="0.109375" style="11" customWidth="1"/>
    <col min="12051" max="12052" width="0" style="11" hidden="1" customWidth="1"/>
    <col min="12053" max="12053" width="8.109375" style="11" customWidth="1"/>
    <col min="12054" max="12054" width="5.33203125" style="11" customWidth="1"/>
    <col min="12055" max="12056" width="6" style="11" customWidth="1"/>
    <col min="12057" max="12057" width="0" style="11" hidden="1" customWidth="1"/>
    <col min="12058" max="12058" width="7.77734375" style="11" customWidth="1"/>
    <col min="12059" max="12059" width="7" style="11" customWidth="1"/>
    <col min="12060" max="12061" width="0" style="11" hidden="1" customWidth="1"/>
    <col min="12062" max="12062" width="5.77734375" style="11" customWidth="1"/>
    <col min="12063" max="12288" width="8.88671875" style="11"/>
    <col min="12289" max="12289" width="3.109375" style="11" customWidth="1"/>
    <col min="12290" max="12290" width="14.21875" style="11" customWidth="1"/>
    <col min="12291" max="12291" width="3.77734375" style="11" customWidth="1"/>
    <col min="12292" max="12292" width="5.88671875" style="11" customWidth="1"/>
    <col min="12293" max="12293" width="6.44140625" style="11" customWidth="1"/>
    <col min="12294" max="12294" width="0" style="11" hidden="1" customWidth="1"/>
    <col min="12295" max="12295" width="6.44140625" style="11" customWidth="1"/>
    <col min="12296" max="12297" width="6" style="11" customWidth="1"/>
    <col min="12298" max="12298" width="0.109375" style="11" customWidth="1"/>
    <col min="12299" max="12300" width="5.5546875" style="11" customWidth="1"/>
    <col min="12301" max="12301" width="6" style="11" customWidth="1"/>
    <col min="12302" max="12302" width="5.77734375" style="11" customWidth="1"/>
    <col min="12303" max="12303" width="6.6640625" style="11" customWidth="1"/>
    <col min="12304" max="12304" width="6.109375" style="11" customWidth="1"/>
    <col min="12305" max="12305" width="6.21875" style="11" customWidth="1"/>
    <col min="12306" max="12306" width="0.109375" style="11" customWidth="1"/>
    <col min="12307" max="12308" width="0" style="11" hidden="1" customWidth="1"/>
    <col min="12309" max="12309" width="8.109375" style="11" customWidth="1"/>
    <col min="12310" max="12310" width="5.33203125" style="11" customWidth="1"/>
    <col min="12311" max="12312" width="6" style="11" customWidth="1"/>
    <col min="12313" max="12313" width="0" style="11" hidden="1" customWidth="1"/>
    <col min="12314" max="12314" width="7.77734375" style="11" customWidth="1"/>
    <col min="12315" max="12315" width="7" style="11" customWidth="1"/>
    <col min="12316" max="12317" width="0" style="11" hidden="1" customWidth="1"/>
    <col min="12318" max="12318" width="5.77734375" style="11" customWidth="1"/>
    <col min="12319" max="12544" width="8.88671875" style="11"/>
    <col min="12545" max="12545" width="3.109375" style="11" customWidth="1"/>
    <col min="12546" max="12546" width="14.21875" style="11" customWidth="1"/>
    <col min="12547" max="12547" width="3.77734375" style="11" customWidth="1"/>
    <col min="12548" max="12548" width="5.88671875" style="11" customWidth="1"/>
    <col min="12549" max="12549" width="6.44140625" style="11" customWidth="1"/>
    <col min="12550" max="12550" width="0" style="11" hidden="1" customWidth="1"/>
    <col min="12551" max="12551" width="6.44140625" style="11" customWidth="1"/>
    <col min="12552" max="12553" width="6" style="11" customWidth="1"/>
    <col min="12554" max="12554" width="0.109375" style="11" customWidth="1"/>
    <col min="12555" max="12556" width="5.5546875" style="11" customWidth="1"/>
    <col min="12557" max="12557" width="6" style="11" customWidth="1"/>
    <col min="12558" max="12558" width="5.77734375" style="11" customWidth="1"/>
    <col min="12559" max="12559" width="6.6640625" style="11" customWidth="1"/>
    <col min="12560" max="12560" width="6.109375" style="11" customWidth="1"/>
    <col min="12561" max="12561" width="6.21875" style="11" customWidth="1"/>
    <col min="12562" max="12562" width="0.109375" style="11" customWidth="1"/>
    <col min="12563" max="12564" width="0" style="11" hidden="1" customWidth="1"/>
    <col min="12565" max="12565" width="8.109375" style="11" customWidth="1"/>
    <col min="12566" max="12566" width="5.33203125" style="11" customWidth="1"/>
    <col min="12567" max="12568" width="6" style="11" customWidth="1"/>
    <col min="12569" max="12569" width="0" style="11" hidden="1" customWidth="1"/>
    <col min="12570" max="12570" width="7.77734375" style="11" customWidth="1"/>
    <col min="12571" max="12571" width="7" style="11" customWidth="1"/>
    <col min="12572" max="12573" width="0" style="11" hidden="1" customWidth="1"/>
    <col min="12574" max="12574" width="5.77734375" style="11" customWidth="1"/>
    <col min="12575" max="12800" width="8.88671875" style="11"/>
    <col min="12801" max="12801" width="3.109375" style="11" customWidth="1"/>
    <col min="12802" max="12802" width="14.21875" style="11" customWidth="1"/>
    <col min="12803" max="12803" width="3.77734375" style="11" customWidth="1"/>
    <col min="12804" max="12804" width="5.88671875" style="11" customWidth="1"/>
    <col min="12805" max="12805" width="6.44140625" style="11" customWidth="1"/>
    <col min="12806" max="12806" width="0" style="11" hidden="1" customWidth="1"/>
    <col min="12807" max="12807" width="6.44140625" style="11" customWidth="1"/>
    <col min="12808" max="12809" width="6" style="11" customWidth="1"/>
    <col min="12810" max="12810" width="0.109375" style="11" customWidth="1"/>
    <col min="12811" max="12812" width="5.5546875" style="11" customWidth="1"/>
    <col min="12813" max="12813" width="6" style="11" customWidth="1"/>
    <col min="12814" max="12814" width="5.77734375" style="11" customWidth="1"/>
    <col min="12815" max="12815" width="6.6640625" style="11" customWidth="1"/>
    <col min="12816" max="12816" width="6.109375" style="11" customWidth="1"/>
    <col min="12817" max="12817" width="6.21875" style="11" customWidth="1"/>
    <col min="12818" max="12818" width="0.109375" style="11" customWidth="1"/>
    <col min="12819" max="12820" width="0" style="11" hidden="1" customWidth="1"/>
    <col min="12821" max="12821" width="8.109375" style="11" customWidth="1"/>
    <col min="12822" max="12822" width="5.33203125" style="11" customWidth="1"/>
    <col min="12823" max="12824" width="6" style="11" customWidth="1"/>
    <col min="12825" max="12825" width="0" style="11" hidden="1" customWidth="1"/>
    <col min="12826" max="12826" width="7.77734375" style="11" customWidth="1"/>
    <col min="12827" max="12827" width="7" style="11" customWidth="1"/>
    <col min="12828" max="12829" width="0" style="11" hidden="1" customWidth="1"/>
    <col min="12830" max="12830" width="5.77734375" style="11" customWidth="1"/>
    <col min="12831" max="13056" width="8.88671875" style="11"/>
    <col min="13057" max="13057" width="3.109375" style="11" customWidth="1"/>
    <col min="13058" max="13058" width="14.21875" style="11" customWidth="1"/>
    <col min="13059" max="13059" width="3.77734375" style="11" customWidth="1"/>
    <col min="13060" max="13060" width="5.88671875" style="11" customWidth="1"/>
    <col min="13061" max="13061" width="6.44140625" style="11" customWidth="1"/>
    <col min="13062" max="13062" width="0" style="11" hidden="1" customWidth="1"/>
    <col min="13063" max="13063" width="6.44140625" style="11" customWidth="1"/>
    <col min="13064" max="13065" width="6" style="11" customWidth="1"/>
    <col min="13066" max="13066" width="0.109375" style="11" customWidth="1"/>
    <col min="13067" max="13068" width="5.5546875" style="11" customWidth="1"/>
    <col min="13069" max="13069" width="6" style="11" customWidth="1"/>
    <col min="13070" max="13070" width="5.77734375" style="11" customWidth="1"/>
    <col min="13071" max="13071" width="6.6640625" style="11" customWidth="1"/>
    <col min="13072" max="13072" width="6.109375" style="11" customWidth="1"/>
    <col min="13073" max="13073" width="6.21875" style="11" customWidth="1"/>
    <col min="13074" max="13074" width="0.109375" style="11" customWidth="1"/>
    <col min="13075" max="13076" width="0" style="11" hidden="1" customWidth="1"/>
    <col min="13077" max="13077" width="8.109375" style="11" customWidth="1"/>
    <col min="13078" max="13078" width="5.33203125" style="11" customWidth="1"/>
    <col min="13079" max="13080" width="6" style="11" customWidth="1"/>
    <col min="13081" max="13081" width="0" style="11" hidden="1" customWidth="1"/>
    <col min="13082" max="13082" width="7.77734375" style="11" customWidth="1"/>
    <col min="13083" max="13083" width="7" style="11" customWidth="1"/>
    <col min="13084" max="13085" width="0" style="11" hidden="1" customWidth="1"/>
    <col min="13086" max="13086" width="5.77734375" style="11" customWidth="1"/>
    <col min="13087" max="13312" width="8.88671875" style="11"/>
    <col min="13313" max="13313" width="3.109375" style="11" customWidth="1"/>
    <col min="13314" max="13314" width="14.21875" style="11" customWidth="1"/>
    <col min="13315" max="13315" width="3.77734375" style="11" customWidth="1"/>
    <col min="13316" max="13316" width="5.88671875" style="11" customWidth="1"/>
    <col min="13317" max="13317" width="6.44140625" style="11" customWidth="1"/>
    <col min="13318" max="13318" width="0" style="11" hidden="1" customWidth="1"/>
    <col min="13319" max="13319" width="6.44140625" style="11" customWidth="1"/>
    <col min="13320" max="13321" width="6" style="11" customWidth="1"/>
    <col min="13322" max="13322" width="0.109375" style="11" customWidth="1"/>
    <col min="13323" max="13324" width="5.5546875" style="11" customWidth="1"/>
    <col min="13325" max="13325" width="6" style="11" customWidth="1"/>
    <col min="13326" max="13326" width="5.77734375" style="11" customWidth="1"/>
    <col min="13327" max="13327" width="6.6640625" style="11" customWidth="1"/>
    <col min="13328" max="13328" width="6.109375" style="11" customWidth="1"/>
    <col min="13329" max="13329" width="6.21875" style="11" customWidth="1"/>
    <col min="13330" max="13330" width="0.109375" style="11" customWidth="1"/>
    <col min="13331" max="13332" width="0" style="11" hidden="1" customWidth="1"/>
    <col min="13333" max="13333" width="8.109375" style="11" customWidth="1"/>
    <col min="13334" max="13334" width="5.33203125" style="11" customWidth="1"/>
    <col min="13335" max="13336" width="6" style="11" customWidth="1"/>
    <col min="13337" max="13337" width="0" style="11" hidden="1" customWidth="1"/>
    <col min="13338" max="13338" width="7.77734375" style="11" customWidth="1"/>
    <col min="13339" max="13339" width="7" style="11" customWidth="1"/>
    <col min="13340" max="13341" width="0" style="11" hidden="1" customWidth="1"/>
    <col min="13342" max="13342" width="5.77734375" style="11" customWidth="1"/>
    <col min="13343" max="13568" width="8.88671875" style="11"/>
    <col min="13569" max="13569" width="3.109375" style="11" customWidth="1"/>
    <col min="13570" max="13570" width="14.21875" style="11" customWidth="1"/>
    <col min="13571" max="13571" width="3.77734375" style="11" customWidth="1"/>
    <col min="13572" max="13572" width="5.88671875" style="11" customWidth="1"/>
    <col min="13573" max="13573" width="6.44140625" style="11" customWidth="1"/>
    <col min="13574" max="13574" width="0" style="11" hidden="1" customWidth="1"/>
    <col min="13575" max="13575" width="6.44140625" style="11" customWidth="1"/>
    <col min="13576" max="13577" width="6" style="11" customWidth="1"/>
    <col min="13578" max="13578" width="0.109375" style="11" customWidth="1"/>
    <col min="13579" max="13580" width="5.5546875" style="11" customWidth="1"/>
    <col min="13581" max="13581" width="6" style="11" customWidth="1"/>
    <col min="13582" max="13582" width="5.77734375" style="11" customWidth="1"/>
    <col min="13583" max="13583" width="6.6640625" style="11" customWidth="1"/>
    <col min="13584" max="13584" width="6.109375" style="11" customWidth="1"/>
    <col min="13585" max="13585" width="6.21875" style="11" customWidth="1"/>
    <col min="13586" max="13586" width="0.109375" style="11" customWidth="1"/>
    <col min="13587" max="13588" width="0" style="11" hidden="1" customWidth="1"/>
    <col min="13589" max="13589" width="8.109375" style="11" customWidth="1"/>
    <col min="13590" max="13590" width="5.33203125" style="11" customWidth="1"/>
    <col min="13591" max="13592" width="6" style="11" customWidth="1"/>
    <col min="13593" max="13593" width="0" style="11" hidden="1" customWidth="1"/>
    <col min="13594" max="13594" width="7.77734375" style="11" customWidth="1"/>
    <col min="13595" max="13595" width="7" style="11" customWidth="1"/>
    <col min="13596" max="13597" width="0" style="11" hidden="1" customWidth="1"/>
    <col min="13598" max="13598" width="5.77734375" style="11" customWidth="1"/>
    <col min="13599" max="13824" width="8.88671875" style="11"/>
    <col min="13825" max="13825" width="3.109375" style="11" customWidth="1"/>
    <col min="13826" max="13826" width="14.21875" style="11" customWidth="1"/>
    <col min="13827" max="13827" width="3.77734375" style="11" customWidth="1"/>
    <col min="13828" max="13828" width="5.88671875" style="11" customWidth="1"/>
    <col min="13829" max="13829" width="6.44140625" style="11" customWidth="1"/>
    <col min="13830" max="13830" width="0" style="11" hidden="1" customWidth="1"/>
    <col min="13831" max="13831" width="6.44140625" style="11" customWidth="1"/>
    <col min="13832" max="13833" width="6" style="11" customWidth="1"/>
    <col min="13834" max="13834" width="0.109375" style="11" customWidth="1"/>
    <col min="13835" max="13836" width="5.5546875" style="11" customWidth="1"/>
    <col min="13837" max="13837" width="6" style="11" customWidth="1"/>
    <col min="13838" max="13838" width="5.77734375" style="11" customWidth="1"/>
    <col min="13839" max="13839" width="6.6640625" style="11" customWidth="1"/>
    <col min="13840" max="13840" width="6.109375" style="11" customWidth="1"/>
    <col min="13841" max="13841" width="6.21875" style="11" customWidth="1"/>
    <col min="13842" max="13842" width="0.109375" style="11" customWidth="1"/>
    <col min="13843" max="13844" width="0" style="11" hidden="1" customWidth="1"/>
    <col min="13845" max="13845" width="8.109375" style="11" customWidth="1"/>
    <col min="13846" max="13846" width="5.33203125" style="11" customWidth="1"/>
    <col min="13847" max="13848" width="6" style="11" customWidth="1"/>
    <col min="13849" max="13849" width="0" style="11" hidden="1" customWidth="1"/>
    <col min="13850" max="13850" width="7.77734375" style="11" customWidth="1"/>
    <col min="13851" max="13851" width="7" style="11" customWidth="1"/>
    <col min="13852" max="13853" width="0" style="11" hidden="1" customWidth="1"/>
    <col min="13854" max="13854" width="5.77734375" style="11" customWidth="1"/>
    <col min="13855" max="14080" width="8.88671875" style="11"/>
    <col min="14081" max="14081" width="3.109375" style="11" customWidth="1"/>
    <col min="14082" max="14082" width="14.21875" style="11" customWidth="1"/>
    <col min="14083" max="14083" width="3.77734375" style="11" customWidth="1"/>
    <col min="14084" max="14084" width="5.88671875" style="11" customWidth="1"/>
    <col min="14085" max="14085" width="6.44140625" style="11" customWidth="1"/>
    <col min="14086" max="14086" width="0" style="11" hidden="1" customWidth="1"/>
    <col min="14087" max="14087" width="6.44140625" style="11" customWidth="1"/>
    <col min="14088" max="14089" width="6" style="11" customWidth="1"/>
    <col min="14090" max="14090" width="0.109375" style="11" customWidth="1"/>
    <col min="14091" max="14092" width="5.5546875" style="11" customWidth="1"/>
    <col min="14093" max="14093" width="6" style="11" customWidth="1"/>
    <col min="14094" max="14094" width="5.77734375" style="11" customWidth="1"/>
    <col min="14095" max="14095" width="6.6640625" style="11" customWidth="1"/>
    <col min="14096" max="14096" width="6.109375" style="11" customWidth="1"/>
    <col min="14097" max="14097" width="6.21875" style="11" customWidth="1"/>
    <col min="14098" max="14098" width="0.109375" style="11" customWidth="1"/>
    <col min="14099" max="14100" width="0" style="11" hidden="1" customWidth="1"/>
    <col min="14101" max="14101" width="8.109375" style="11" customWidth="1"/>
    <col min="14102" max="14102" width="5.33203125" style="11" customWidth="1"/>
    <col min="14103" max="14104" width="6" style="11" customWidth="1"/>
    <col min="14105" max="14105" width="0" style="11" hidden="1" customWidth="1"/>
    <col min="14106" max="14106" width="7.77734375" style="11" customWidth="1"/>
    <col min="14107" max="14107" width="7" style="11" customWidth="1"/>
    <col min="14108" max="14109" width="0" style="11" hidden="1" customWidth="1"/>
    <col min="14110" max="14110" width="5.77734375" style="11" customWidth="1"/>
    <col min="14111" max="14336" width="8.88671875" style="11"/>
    <col min="14337" max="14337" width="3.109375" style="11" customWidth="1"/>
    <col min="14338" max="14338" width="14.21875" style="11" customWidth="1"/>
    <col min="14339" max="14339" width="3.77734375" style="11" customWidth="1"/>
    <col min="14340" max="14340" width="5.88671875" style="11" customWidth="1"/>
    <col min="14341" max="14341" width="6.44140625" style="11" customWidth="1"/>
    <col min="14342" max="14342" width="0" style="11" hidden="1" customWidth="1"/>
    <col min="14343" max="14343" width="6.44140625" style="11" customWidth="1"/>
    <col min="14344" max="14345" width="6" style="11" customWidth="1"/>
    <col min="14346" max="14346" width="0.109375" style="11" customWidth="1"/>
    <col min="14347" max="14348" width="5.5546875" style="11" customWidth="1"/>
    <col min="14349" max="14349" width="6" style="11" customWidth="1"/>
    <col min="14350" max="14350" width="5.77734375" style="11" customWidth="1"/>
    <col min="14351" max="14351" width="6.6640625" style="11" customWidth="1"/>
    <col min="14352" max="14352" width="6.109375" style="11" customWidth="1"/>
    <col min="14353" max="14353" width="6.21875" style="11" customWidth="1"/>
    <col min="14354" max="14354" width="0.109375" style="11" customWidth="1"/>
    <col min="14355" max="14356" width="0" style="11" hidden="1" customWidth="1"/>
    <col min="14357" max="14357" width="8.109375" style="11" customWidth="1"/>
    <col min="14358" max="14358" width="5.33203125" style="11" customWidth="1"/>
    <col min="14359" max="14360" width="6" style="11" customWidth="1"/>
    <col min="14361" max="14361" width="0" style="11" hidden="1" customWidth="1"/>
    <col min="14362" max="14362" width="7.77734375" style="11" customWidth="1"/>
    <col min="14363" max="14363" width="7" style="11" customWidth="1"/>
    <col min="14364" max="14365" width="0" style="11" hidden="1" customWidth="1"/>
    <col min="14366" max="14366" width="5.77734375" style="11" customWidth="1"/>
    <col min="14367" max="14592" width="8.88671875" style="11"/>
    <col min="14593" max="14593" width="3.109375" style="11" customWidth="1"/>
    <col min="14594" max="14594" width="14.21875" style="11" customWidth="1"/>
    <col min="14595" max="14595" width="3.77734375" style="11" customWidth="1"/>
    <col min="14596" max="14596" width="5.88671875" style="11" customWidth="1"/>
    <col min="14597" max="14597" width="6.44140625" style="11" customWidth="1"/>
    <col min="14598" max="14598" width="0" style="11" hidden="1" customWidth="1"/>
    <col min="14599" max="14599" width="6.44140625" style="11" customWidth="1"/>
    <col min="14600" max="14601" width="6" style="11" customWidth="1"/>
    <col min="14602" max="14602" width="0.109375" style="11" customWidth="1"/>
    <col min="14603" max="14604" width="5.5546875" style="11" customWidth="1"/>
    <col min="14605" max="14605" width="6" style="11" customWidth="1"/>
    <col min="14606" max="14606" width="5.77734375" style="11" customWidth="1"/>
    <col min="14607" max="14607" width="6.6640625" style="11" customWidth="1"/>
    <col min="14608" max="14608" width="6.109375" style="11" customWidth="1"/>
    <col min="14609" max="14609" width="6.21875" style="11" customWidth="1"/>
    <col min="14610" max="14610" width="0.109375" style="11" customWidth="1"/>
    <col min="14611" max="14612" width="0" style="11" hidden="1" customWidth="1"/>
    <col min="14613" max="14613" width="8.109375" style="11" customWidth="1"/>
    <col min="14614" max="14614" width="5.33203125" style="11" customWidth="1"/>
    <col min="14615" max="14616" width="6" style="11" customWidth="1"/>
    <col min="14617" max="14617" width="0" style="11" hidden="1" customWidth="1"/>
    <col min="14618" max="14618" width="7.77734375" style="11" customWidth="1"/>
    <col min="14619" max="14619" width="7" style="11" customWidth="1"/>
    <col min="14620" max="14621" width="0" style="11" hidden="1" customWidth="1"/>
    <col min="14622" max="14622" width="5.77734375" style="11" customWidth="1"/>
    <col min="14623" max="14848" width="8.88671875" style="11"/>
    <col min="14849" max="14849" width="3.109375" style="11" customWidth="1"/>
    <col min="14850" max="14850" width="14.21875" style="11" customWidth="1"/>
    <col min="14851" max="14851" width="3.77734375" style="11" customWidth="1"/>
    <col min="14852" max="14852" width="5.88671875" style="11" customWidth="1"/>
    <col min="14853" max="14853" width="6.44140625" style="11" customWidth="1"/>
    <col min="14854" max="14854" width="0" style="11" hidden="1" customWidth="1"/>
    <col min="14855" max="14855" width="6.44140625" style="11" customWidth="1"/>
    <col min="14856" max="14857" width="6" style="11" customWidth="1"/>
    <col min="14858" max="14858" width="0.109375" style="11" customWidth="1"/>
    <col min="14859" max="14860" width="5.5546875" style="11" customWidth="1"/>
    <col min="14861" max="14861" width="6" style="11" customWidth="1"/>
    <col min="14862" max="14862" width="5.77734375" style="11" customWidth="1"/>
    <col min="14863" max="14863" width="6.6640625" style="11" customWidth="1"/>
    <col min="14864" max="14864" width="6.109375" style="11" customWidth="1"/>
    <col min="14865" max="14865" width="6.21875" style="11" customWidth="1"/>
    <col min="14866" max="14866" width="0.109375" style="11" customWidth="1"/>
    <col min="14867" max="14868" width="0" style="11" hidden="1" customWidth="1"/>
    <col min="14869" max="14869" width="8.109375" style="11" customWidth="1"/>
    <col min="14870" max="14870" width="5.33203125" style="11" customWidth="1"/>
    <col min="14871" max="14872" width="6" style="11" customWidth="1"/>
    <col min="14873" max="14873" width="0" style="11" hidden="1" customWidth="1"/>
    <col min="14874" max="14874" width="7.77734375" style="11" customWidth="1"/>
    <col min="14875" max="14875" width="7" style="11" customWidth="1"/>
    <col min="14876" max="14877" width="0" style="11" hidden="1" customWidth="1"/>
    <col min="14878" max="14878" width="5.77734375" style="11" customWidth="1"/>
    <col min="14879" max="15104" width="8.88671875" style="11"/>
    <col min="15105" max="15105" width="3.109375" style="11" customWidth="1"/>
    <col min="15106" max="15106" width="14.21875" style="11" customWidth="1"/>
    <col min="15107" max="15107" width="3.77734375" style="11" customWidth="1"/>
    <col min="15108" max="15108" width="5.88671875" style="11" customWidth="1"/>
    <col min="15109" max="15109" width="6.44140625" style="11" customWidth="1"/>
    <col min="15110" max="15110" width="0" style="11" hidden="1" customWidth="1"/>
    <col min="15111" max="15111" width="6.44140625" style="11" customWidth="1"/>
    <col min="15112" max="15113" width="6" style="11" customWidth="1"/>
    <col min="15114" max="15114" width="0.109375" style="11" customWidth="1"/>
    <col min="15115" max="15116" width="5.5546875" style="11" customWidth="1"/>
    <col min="15117" max="15117" width="6" style="11" customWidth="1"/>
    <col min="15118" max="15118" width="5.77734375" style="11" customWidth="1"/>
    <col min="15119" max="15119" width="6.6640625" style="11" customWidth="1"/>
    <col min="15120" max="15120" width="6.109375" style="11" customWidth="1"/>
    <col min="15121" max="15121" width="6.21875" style="11" customWidth="1"/>
    <col min="15122" max="15122" width="0.109375" style="11" customWidth="1"/>
    <col min="15123" max="15124" width="0" style="11" hidden="1" customWidth="1"/>
    <col min="15125" max="15125" width="8.109375" style="11" customWidth="1"/>
    <col min="15126" max="15126" width="5.33203125" style="11" customWidth="1"/>
    <col min="15127" max="15128" width="6" style="11" customWidth="1"/>
    <col min="15129" max="15129" width="0" style="11" hidden="1" customWidth="1"/>
    <col min="15130" max="15130" width="7.77734375" style="11" customWidth="1"/>
    <col min="15131" max="15131" width="7" style="11" customWidth="1"/>
    <col min="15132" max="15133" width="0" style="11" hidden="1" customWidth="1"/>
    <col min="15134" max="15134" width="5.77734375" style="11" customWidth="1"/>
    <col min="15135" max="15360" width="8.88671875" style="11"/>
    <col min="15361" max="15361" width="3.109375" style="11" customWidth="1"/>
    <col min="15362" max="15362" width="14.21875" style="11" customWidth="1"/>
    <col min="15363" max="15363" width="3.77734375" style="11" customWidth="1"/>
    <col min="15364" max="15364" width="5.88671875" style="11" customWidth="1"/>
    <col min="15365" max="15365" width="6.44140625" style="11" customWidth="1"/>
    <col min="15366" max="15366" width="0" style="11" hidden="1" customWidth="1"/>
    <col min="15367" max="15367" width="6.44140625" style="11" customWidth="1"/>
    <col min="15368" max="15369" width="6" style="11" customWidth="1"/>
    <col min="15370" max="15370" width="0.109375" style="11" customWidth="1"/>
    <col min="15371" max="15372" width="5.5546875" style="11" customWidth="1"/>
    <col min="15373" max="15373" width="6" style="11" customWidth="1"/>
    <col min="15374" max="15374" width="5.77734375" style="11" customWidth="1"/>
    <col min="15375" max="15375" width="6.6640625" style="11" customWidth="1"/>
    <col min="15376" max="15376" width="6.109375" style="11" customWidth="1"/>
    <col min="15377" max="15377" width="6.21875" style="11" customWidth="1"/>
    <col min="15378" max="15378" width="0.109375" style="11" customWidth="1"/>
    <col min="15379" max="15380" width="0" style="11" hidden="1" customWidth="1"/>
    <col min="15381" max="15381" width="8.109375" style="11" customWidth="1"/>
    <col min="15382" max="15382" width="5.33203125" style="11" customWidth="1"/>
    <col min="15383" max="15384" width="6" style="11" customWidth="1"/>
    <col min="15385" max="15385" width="0" style="11" hidden="1" customWidth="1"/>
    <col min="15386" max="15386" width="7.77734375" style="11" customWidth="1"/>
    <col min="15387" max="15387" width="7" style="11" customWidth="1"/>
    <col min="15388" max="15389" width="0" style="11" hidden="1" customWidth="1"/>
    <col min="15390" max="15390" width="5.77734375" style="11" customWidth="1"/>
    <col min="15391" max="15616" width="8.88671875" style="11"/>
    <col min="15617" max="15617" width="3.109375" style="11" customWidth="1"/>
    <col min="15618" max="15618" width="14.21875" style="11" customWidth="1"/>
    <col min="15619" max="15619" width="3.77734375" style="11" customWidth="1"/>
    <col min="15620" max="15620" width="5.88671875" style="11" customWidth="1"/>
    <col min="15621" max="15621" width="6.44140625" style="11" customWidth="1"/>
    <col min="15622" max="15622" width="0" style="11" hidden="1" customWidth="1"/>
    <col min="15623" max="15623" width="6.44140625" style="11" customWidth="1"/>
    <col min="15624" max="15625" width="6" style="11" customWidth="1"/>
    <col min="15626" max="15626" width="0.109375" style="11" customWidth="1"/>
    <col min="15627" max="15628" width="5.5546875" style="11" customWidth="1"/>
    <col min="15629" max="15629" width="6" style="11" customWidth="1"/>
    <col min="15630" max="15630" width="5.77734375" style="11" customWidth="1"/>
    <col min="15631" max="15631" width="6.6640625" style="11" customWidth="1"/>
    <col min="15632" max="15632" width="6.109375" style="11" customWidth="1"/>
    <col min="15633" max="15633" width="6.21875" style="11" customWidth="1"/>
    <col min="15634" max="15634" width="0.109375" style="11" customWidth="1"/>
    <col min="15635" max="15636" width="0" style="11" hidden="1" customWidth="1"/>
    <col min="15637" max="15637" width="8.109375" style="11" customWidth="1"/>
    <col min="15638" max="15638" width="5.33203125" style="11" customWidth="1"/>
    <col min="15639" max="15640" width="6" style="11" customWidth="1"/>
    <col min="15641" max="15641" width="0" style="11" hidden="1" customWidth="1"/>
    <col min="15642" max="15642" width="7.77734375" style="11" customWidth="1"/>
    <col min="15643" max="15643" width="7" style="11" customWidth="1"/>
    <col min="15644" max="15645" width="0" style="11" hidden="1" customWidth="1"/>
    <col min="15646" max="15646" width="5.77734375" style="11" customWidth="1"/>
    <col min="15647" max="15872" width="8.88671875" style="11"/>
    <col min="15873" max="15873" width="3.109375" style="11" customWidth="1"/>
    <col min="15874" max="15874" width="14.21875" style="11" customWidth="1"/>
    <col min="15875" max="15875" width="3.77734375" style="11" customWidth="1"/>
    <col min="15876" max="15876" width="5.88671875" style="11" customWidth="1"/>
    <col min="15877" max="15877" width="6.44140625" style="11" customWidth="1"/>
    <col min="15878" max="15878" width="0" style="11" hidden="1" customWidth="1"/>
    <col min="15879" max="15879" width="6.44140625" style="11" customWidth="1"/>
    <col min="15880" max="15881" width="6" style="11" customWidth="1"/>
    <col min="15882" max="15882" width="0.109375" style="11" customWidth="1"/>
    <col min="15883" max="15884" width="5.5546875" style="11" customWidth="1"/>
    <col min="15885" max="15885" width="6" style="11" customWidth="1"/>
    <col min="15886" max="15886" width="5.77734375" style="11" customWidth="1"/>
    <col min="15887" max="15887" width="6.6640625" style="11" customWidth="1"/>
    <col min="15888" max="15888" width="6.109375" style="11" customWidth="1"/>
    <col min="15889" max="15889" width="6.21875" style="11" customWidth="1"/>
    <col min="15890" max="15890" width="0.109375" style="11" customWidth="1"/>
    <col min="15891" max="15892" width="0" style="11" hidden="1" customWidth="1"/>
    <col min="15893" max="15893" width="8.109375" style="11" customWidth="1"/>
    <col min="15894" max="15894" width="5.33203125" style="11" customWidth="1"/>
    <col min="15895" max="15896" width="6" style="11" customWidth="1"/>
    <col min="15897" max="15897" width="0" style="11" hidden="1" customWidth="1"/>
    <col min="15898" max="15898" width="7.77734375" style="11" customWidth="1"/>
    <col min="15899" max="15899" width="7" style="11" customWidth="1"/>
    <col min="15900" max="15901" width="0" style="11" hidden="1" customWidth="1"/>
    <col min="15902" max="15902" width="5.77734375" style="11" customWidth="1"/>
    <col min="15903" max="16128" width="8.88671875" style="11"/>
    <col min="16129" max="16129" width="3.109375" style="11" customWidth="1"/>
    <col min="16130" max="16130" width="14.21875" style="11" customWidth="1"/>
    <col min="16131" max="16131" width="3.77734375" style="11" customWidth="1"/>
    <col min="16132" max="16132" width="5.88671875" style="11" customWidth="1"/>
    <col min="16133" max="16133" width="6.44140625" style="11" customWidth="1"/>
    <col min="16134" max="16134" width="0" style="11" hidden="1" customWidth="1"/>
    <col min="16135" max="16135" width="6.44140625" style="11" customWidth="1"/>
    <col min="16136" max="16137" width="6" style="11" customWidth="1"/>
    <col min="16138" max="16138" width="0.109375" style="11" customWidth="1"/>
    <col min="16139" max="16140" width="5.5546875" style="11" customWidth="1"/>
    <col min="16141" max="16141" width="6" style="11" customWidth="1"/>
    <col min="16142" max="16142" width="5.77734375" style="11" customWidth="1"/>
    <col min="16143" max="16143" width="6.6640625" style="11" customWidth="1"/>
    <col min="16144" max="16144" width="6.109375" style="11" customWidth="1"/>
    <col min="16145" max="16145" width="6.21875" style="11" customWidth="1"/>
    <col min="16146" max="16146" width="0.109375" style="11" customWidth="1"/>
    <col min="16147" max="16148" width="0" style="11" hidden="1" customWidth="1"/>
    <col min="16149" max="16149" width="8.109375" style="11" customWidth="1"/>
    <col min="16150" max="16150" width="5.33203125" style="11" customWidth="1"/>
    <col min="16151" max="16152" width="6" style="11" customWidth="1"/>
    <col min="16153" max="16153" width="0" style="11" hidden="1" customWidth="1"/>
    <col min="16154" max="16154" width="7.77734375" style="11" customWidth="1"/>
    <col min="16155" max="16155" width="7" style="11" customWidth="1"/>
    <col min="16156" max="16157" width="0" style="11" hidden="1" customWidth="1"/>
    <col min="16158" max="16158" width="5.77734375" style="11" customWidth="1"/>
    <col min="16159" max="16384" width="8.88671875" style="11"/>
  </cols>
  <sheetData>
    <row r="1" spans="1:59" s="4" customFormat="1" ht="10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"/>
    </row>
    <row r="2" spans="1:59" s="2" customFormat="1" ht="18.75" customHeight="1" x14ac:dyDescent="0.3">
      <c r="B2" s="5" t="s">
        <v>1</v>
      </c>
    </row>
    <row r="3" spans="1:59" s="2" customFormat="1" x14ac:dyDescent="0.3">
      <c r="B3" s="6"/>
      <c r="C3" s="7"/>
    </row>
    <row r="4" spans="1:59" s="9" customFormat="1" ht="51.75" customHeight="1" x14ac:dyDescent="0.3">
      <c r="A4" s="8"/>
      <c r="B4" s="9" t="s">
        <v>2</v>
      </c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0" t="s">
        <v>26</v>
      </c>
      <c r="AA4" s="10" t="s">
        <v>27</v>
      </c>
      <c r="AB4" s="10" t="s">
        <v>28</v>
      </c>
      <c r="AC4" s="10" t="s">
        <v>29</v>
      </c>
      <c r="AD4" s="10" t="s">
        <v>30</v>
      </c>
    </row>
    <row r="5" spans="1:59" ht="18" customHeight="1" x14ac:dyDescent="0.3">
      <c r="A5" s="11" t="s">
        <v>31</v>
      </c>
      <c r="B5" s="11" t="s">
        <v>32</v>
      </c>
      <c r="C5" s="11" t="s">
        <v>33</v>
      </c>
      <c r="D5" s="11">
        <v>578962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2881899</v>
      </c>
      <c r="L5" s="11">
        <v>0</v>
      </c>
      <c r="M5" s="11">
        <v>0</v>
      </c>
      <c r="N5" s="11">
        <v>0</v>
      </c>
      <c r="O5" s="11">
        <v>0</v>
      </c>
      <c r="P5" s="11">
        <v>1932000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1207500</v>
      </c>
      <c r="W5" s="11">
        <v>0</v>
      </c>
      <c r="X5" s="11">
        <v>0</v>
      </c>
      <c r="Y5" s="11">
        <v>0</v>
      </c>
      <c r="Z5" s="11">
        <v>3146009</v>
      </c>
      <c r="AA5" s="11">
        <v>0</v>
      </c>
      <c r="AB5" s="11">
        <v>0</v>
      </c>
      <c r="AC5" s="11">
        <v>0</v>
      </c>
      <c r="AD5" s="12">
        <f>SUM(D5:AC5)</f>
        <v>9746370</v>
      </c>
    </row>
    <row r="6" spans="1:59" ht="18" customHeight="1" x14ac:dyDescent="0.3">
      <c r="A6" s="8" t="s">
        <v>34</v>
      </c>
      <c r="B6" s="11" t="s">
        <v>35</v>
      </c>
      <c r="C6" s="11" t="s">
        <v>36</v>
      </c>
      <c r="AD6" s="12">
        <f>SUM(D6:AA6)</f>
        <v>0</v>
      </c>
    </row>
    <row r="7" spans="1:59" ht="18" customHeight="1" x14ac:dyDescent="0.3">
      <c r="A7" s="11" t="s">
        <v>37</v>
      </c>
      <c r="B7" s="11" t="s">
        <v>38</v>
      </c>
      <c r="C7" s="11" t="s">
        <v>39</v>
      </c>
      <c r="AD7" s="12">
        <f>SUM(D7:AA7)</f>
        <v>0</v>
      </c>
    </row>
    <row r="8" spans="1:59" ht="18" customHeight="1" x14ac:dyDescent="0.3">
      <c r="A8" s="8" t="s">
        <v>40</v>
      </c>
      <c r="B8" s="11" t="s">
        <v>41</v>
      </c>
      <c r="C8" s="11" t="s">
        <v>42</v>
      </c>
      <c r="AD8" s="12">
        <f>SUM(D8:AA8)</f>
        <v>0</v>
      </c>
    </row>
    <row r="9" spans="1:59" ht="18" customHeight="1" x14ac:dyDescent="0.3">
      <c r="A9" s="11" t="s">
        <v>43</v>
      </c>
      <c r="B9" s="11" t="s">
        <v>44</v>
      </c>
      <c r="C9" s="11" t="s">
        <v>45</v>
      </c>
      <c r="AD9" s="12">
        <f>SUM(D9:AA9)</f>
        <v>0</v>
      </c>
    </row>
    <row r="10" spans="1:59" ht="18" customHeight="1" x14ac:dyDescent="0.3">
      <c r="A10" s="8" t="s">
        <v>46</v>
      </c>
      <c r="B10" s="11" t="s">
        <v>47</v>
      </c>
      <c r="C10" s="11" t="s">
        <v>48</v>
      </c>
      <c r="AD10" s="12">
        <f>SUM(D10:AA10)</f>
        <v>0</v>
      </c>
    </row>
    <row r="11" spans="1:59" s="8" customFormat="1" ht="18" customHeight="1" x14ac:dyDescent="0.3">
      <c r="A11" s="11" t="s">
        <v>49</v>
      </c>
      <c r="B11" s="8" t="s">
        <v>50</v>
      </c>
      <c r="C11" s="8" t="s">
        <v>51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12000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12530</v>
      </c>
      <c r="W11" s="8">
        <v>0</v>
      </c>
      <c r="X11" s="8">
        <v>0</v>
      </c>
      <c r="Y11" s="8">
        <v>0</v>
      </c>
      <c r="Z11" s="8">
        <v>262530</v>
      </c>
      <c r="AA11" s="8">
        <v>0</v>
      </c>
      <c r="AB11" s="8">
        <v>0</v>
      </c>
      <c r="AC11" s="8">
        <v>0</v>
      </c>
      <c r="AD11" s="12">
        <f>SUM(D11:AC11)</f>
        <v>287060</v>
      </c>
    </row>
    <row r="12" spans="1:59" ht="18" customHeight="1" x14ac:dyDescent="0.3">
      <c r="A12" s="8" t="s">
        <v>52</v>
      </c>
      <c r="B12" s="11" t="s">
        <v>53</v>
      </c>
      <c r="C12" s="11" t="s">
        <v>54</v>
      </c>
      <c r="AD12" s="12">
        <f t="shared" ref="AD12:AD20" si="0">SUM(D12:AA12)</f>
        <v>0</v>
      </c>
    </row>
    <row r="13" spans="1:59" s="8" customFormat="1" ht="18" customHeight="1" x14ac:dyDescent="0.3">
      <c r="A13" s="11" t="s">
        <v>55</v>
      </c>
      <c r="B13" s="8" t="s">
        <v>56</v>
      </c>
      <c r="C13" s="8" t="s">
        <v>57</v>
      </c>
      <c r="AD13" s="12">
        <f t="shared" si="0"/>
        <v>0</v>
      </c>
    </row>
    <row r="14" spans="1:59" ht="18" customHeight="1" x14ac:dyDescent="0.3">
      <c r="A14" s="8" t="s">
        <v>58</v>
      </c>
      <c r="B14" s="11" t="s">
        <v>59</v>
      </c>
      <c r="C14" s="11" t="s">
        <v>60</v>
      </c>
      <c r="AD14" s="12">
        <f t="shared" si="0"/>
        <v>0</v>
      </c>
    </row>
    <row r="15" spans="1:59" ht="18" customHeight="1" x14ac:dyDescent="0.3">
      <c r="A15" s="11" t="s">
        <v>61</v>
      </c>
      <c r="B15" s="11" t="s">
        <v>62</v>
      </c>
      <c r="C15" s="11" t="s">
        <v>63</v>
      </c>
      <c r="AD15" s="12">
        <f t="shared" si="0"/>
        <v>0</v>
      </c>
    </row>
    <row r="16" spans="1:59" s="8" customFormat="1" ht="18" customHeight="1" x14ac:dyDescent="0.3">
      <c r="A16" s="8" t="s">
        <v>64</v>
      </c>
      <c r="B16" s="8" t="s">
        <v>65</v>
      </c>
      <c r="C16" s="8" t="s">
        <v>66</v>
      </c>
      <c r="AD16" s="12">
        <f t="shared" si="0"/>
        <v>0</v>
      </c>
    </row>
    <row r="17" spans="1:30" s="8" customFormat="1" ht="18" customHeight="1" x14ac:dyDescent="0.3">
      <c r="A17" s="11" t="s">
        <v>67</v>
      </c>
      <c r="B17" s="8" t="s">
        <v>68</v>
      </c>
      <c r="C17" s="8" t="s">
        <v>69</v>
      </c>
      <c r="AD17" s="12">
        <f t="shared" si="0"/>
        <v>0</v>
      </c>
    </row>
    <row r="18" spans="1:30" s="12" customFormat="1" ht="18" customHeight="1" x14ac:dyDescent="0.3">
      <c r="A18" s="12" t="s">
        <v>70</v>
      </c>
      <c r="B18" s="13" t="s">
        <v>71</v>
      </c>
      <c r="C18" s="12" t="s">
        <v>72</v>
      </c>
      <c r="D18" s="12">
        <f t="shared" ref="D18:Y18" si="1">SUM(D5:D17)</f>
        <v>578962</v>
      </c>
      <c r="E18" s="12">
        <f t="shared" si="1"/>
        <v>0</v>
      </c>
      <c r="F18" s="12">
        <f t="shared" si="1"/>
        <v>0</v>
      </c>
      <c r="G18" s="12">
        <f>SUM(G5:G17)</f>
        <v>0</v>
      </c>
      <c r="H18" s="12">
        <f t="shared" si="1"/>
        <v>0</v>
      </c>
      <c r="I18" s="12">
        <f t="shared" si="1"/>
        <v>0</v>
      </c>
      <c r="J18" s="12">
        <f t="shared" si="1"/>
        <v>0</v>
      </c>
      <c r="K18" s="12">
        <f t="shared" si="1"/>
        <v>2881899</v>
      </c>
      <c r="L18" s="12">
        <f>SUM(L5:L17)</f>
        <v>0</v>
      </c>
      <c r="M18" s="12">
        <f t="shared" si="1"/>
        <v>0</v>
      </c>
      <c r="N18" s="12">
        <f t="shared" si="1"/>
        <v>0</v>
      </c>
      <c r="O18" s="12">
        <f t="shared" si="1"/>
        <v>0</v>
      </c>
      <c r="P18" s="12">
        <f t="shared" si="1"/>
        <v>1944000</v>
      </c>
      <c r="Q18" s="12">
        <f t="shared" si="1"/>
        <v>0</v>
      </c>
      <c r="R18" s="12">
        <f t="shared" si="1"/>
        <v>0</v>
      </c>
      <c r="S18" s="12">
        <f t="shared" si="1"/>
        <v>0</v>
      </c>
      <c r="T18" s="12">
        <f t="shared" si="1"/>
        <v>0</v>
      </c>
      <c r="U18" s="12">
        <f t="shared" si="1"/>
        <v>0</v>
      </c>
      <c r="V18" s="12">
        <f t="shared" si="1"/>
        <v>1220030</v>
      </c>
      <c r="W18" s="12">
        <f t="shared" si="1"/>
        <v>0</v>
      </c>
      <c r="X18" s="12">
        <f t="shared" si="1"/>
        <v>0</v>
      </c>
      <c r="Y18" s="12">
        <f t="shared" si="1"/>
        <v>0</v>
      </c>
      <c r="Z18" s="12">
        <f>SUM(Z5:Z17)</f>
        <v>3408539</v>
      </c>
      <c r="AA18" s="12">
        <f>SUM(AA5:AA17)</f>
        <v>0</v>
      </c>
      <c r="AB18" s="12">
        <f>SUM(AB5:AB17)</f>
        <v>0</v>
      </c>
      <c r="AC18" s="12">
        <f>SUM(AC5:AC17)</f>
        <v>0</v>
      </c>
      <c r="AD18" s="12">
        <f t="shared" si="0"/>
        <v>10033430</v>
      </c>
    </row>
    <row r="19" spans="1:30" s="8" customFormat="1" ht="18" customHeight="1" x14ac:dyDescent="0.3">
      <c r="A19" s="11" t="s">
        <v>73</v>
      </c>
      <c r="B19" s="8" t="s">
        <v>74</v>
      </c>
      <c r="C19" s="8" t="s">
        <v>75</v>
      </c>
      <c r="D19" s="8">
        <v>7661376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2">
        <f t="shared" si="0"/>
        <v>7661376</v>
      </c>
    </row>
    <row r="20" spans="1:30" ht="18" customHeight="1" x14ac:dyDescent="0.3">
      <c r="A20" s="8" t="s">
        <v>76</v>
      </c>
      <c r="B20" s="14" t="s">
        <v>77</v>
      </c>
      <c r="C20" s="11" t="s">
        <v>78</v>
      </c>
      <c r="J20" s="11">
        <v>0</v>
      </c>
      <c r="L20" s="11">
        <v>0</v>
      </c>
      <c r="O20" s="11">
        <v>0</v>
      </c>
      <c r="R20" s="11">
        <v>0</v>
      </c>
      <c r="S20" s="11">
        <v>0</v>
      </c>
      <c r="T20" s="11">
        <v>0</v>
      </c>
      <c r="W20" s="8"/>
      <c r="X20" s="8"/>
      <c r="Y20" s="8"/>
      <c r="Z20" s="8"/>
      <c r="AA20" s="8"/>
      <c r="AB20" s="8">
        <v>0</v>
      </c>
      <c r="AC20" s="8">
        <v>0</v>
      </c>
      <c r="AD20" s="12">
        <f t="shared" si="0"/>
        <v>0</v>
      </c>
    </row>
    <row r="21" spans="1:30" ht="18" customHeight="1" x14ac:dyDescent="0.3">
      <c r="A21" s="11" t="s">
        <v>79</v>
      </c>
      <c r="B21" s="11" t="s">
        <v>80</v>
      </c>
      <c r="C21" s="11" t="s">
        <v>81</v>
      </c>
      <c r="D21" s="11">
        <v>0</v>
      </c>
      <c r="E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200000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2">
        <f>SUM(D21:AC21)</f>
        <v>200000</v>
      </c>
    </row>
    <row r="22" spans="1:30" s="12" customFormat="1" ht="18" customHeight="1" x14ac:dyDescent="0.3">
      <c r="A22" s="12" t="s">
        <v>82</v>
      </c>
      <c r="B22" s="12" t="s">
        <v>83</v>
      </c>
      <c r="C22" s="12" t="s">
        <v>84</v>
      </c>
      <c r="D22" s="12">
        <f t="shared" ref="D22:AC22" si="2">SUM(D19:D21)</f>
        <v>7661376</v>
      </c>
      <c r="E22" s="12">
        <f t="shared" si="2"/>
        <v>0</v>
      </c>
      <c r="F22" s="12">
        <f t="shared" si="2"/>
        <v>0</v>
      </c>
      <c r="G22" s="12">
        <f>SUM(G19:G21)</f>
        <v>0</v>
      </c>
      <c r="H22" s="12">
        <f t="shared" si="2"/>
        <v>0</v>
      </c>
      <c r="I22" s="12">
        <f t="shared" si="2"/>
        <v>0</v>
      </c>
      <c r="J22" s="12">
        <f t="shared" si="2"/>
        <v>0</v>
      </c>
      <c r="K22" s="12">
        <f t="shared" si="2"/>
        <v>0</v>
      </c>
      <c r="L22" s="12">
        <f>SUM(L19:L21)</f>
        <v>0</v>
      </c>
      <c r="M22" s="12">
        <f t="shared" si="2"/>
        <v>0</v>
      </c>
      <c r="N22" s="12">
        <f t="shared" si="2"/>
        <v>0</v>
      </c>
      <c r="O22" s="12">
        <f t="shared" si="2"/>
        <v>0</v>
      </c>
      <c r="P22" s="12">
        <f t="shared" si="2"/>
        <v>0</v>
      </c>
      <c r="Q22" s="12">
        <f t="shared" si="2"/>
        <v>0</v>
      </c>
      <c r="R22" s="12">
        <f t="shared" si="2"/>
        <v>0</v>
      </c>
      <c r="S22" s="12">
        <f t="shared" si="2"/>
        <v>0</v>
      </c>
      <c r="T22" s="12">
        <f t="shared" si="2"/>
        <v>0</v>
      </c>
      <c r="U22" s="12">
        <f t="shared" si="2"/>
        <v>200000</v>
      </c>
      <c r="V22" s="12">
        <f t="shared" si="2"/>
        <v>0</v>
      </c>
      <c r="W22" s="12">
        <f t="shared" si="2"/>
        <v>0</v>
      </c>
      <c r="X22" s="12">
        <f t="shared" si="2"/>
        <v>0</v>
      </c>
      <c r="Y22" s="12">
        <f t="shared" si="2"/>
        <v>0</v>
      </c>
      <c r="Z22" s="12">
        <f t="shared" si="2"/>
        <v>0</v>
      </c>
      <c r="AA22" s="12">
        <f t="shared" si="2"/>
        <v>0</v>
      </c>
      <c r="AB22" s="12">
        <f t="shared" si="2"/>
        <v>0</v>
      </c>
      <c r="AC22" s="12">
        <f t="shared" si="2"/>
        <v>0</v>
      </c>
      <c r="AD22" s="12">
        <f>SUM(D22:AA22)</f>
        <v>7861376</v>
      </c>
    </row>
    <row r="23" spans="1:30" s="12" customFormat="1" ht="18" customHeight="1" x14ac:dyDescent="0.3">
      <c r="A23" s="12" t="s">
        <v>85</v>
      </c>
      <c r="B23" s="12" t="s">
        <v>86</v>
      </c>
      <c r="C23" s="12" t="s">
        <v>87</v>
      </c>
      <c r="D23" s="12">
        <f t="shared" ref="D23:AC23" si="3">SUM(D18,D22)</f>
        <v>8240338</v>
      </c>
      <c r="E23" s="12">
        <f t="shared" si="3"/>
        <v>0</v>
      </c>
      <c r="F23" s="12">
        <f t="shared" si="3"/>
        <v>0</v>
      </c>
      <c r="G23" s="12">
        <f>SUM(G18,G22)</f>
        <v>0</v>
      </c>
      <c r="H23" s="12">
        <f t="shared" si="3"/>
        <v>0</v>
      </c>
      <c r="I23" s="12">
        <f t="shared" si="3"/>
        <v>0</v>
      </c>
      <c r="J23" s="12">
        <f t="shared" si="3"/>
        <v>0</v>
      </c>
      <c r="K23" s="12">
        <f t="shared" si="3"/>
        <v>2881899</v>
      </c>
      <c r="L23" s="12">
        <f>SUM(L18,L22)</f>
        <v>0</v>
      </c>
      <c r="M23" s="12">
        <f t="shared" si="3"/>
        <v>0</v>
      </c>
      <c r="N23" s="12">
        <f t="shared" si="3"/>
        <v>0</v>
      </c>
      <c r="O23" s="12">
        <f t="shared" si="3"/>
        <v>0</v>
      </c>
      <c r="P23" s="12">
        <f t="shared" si="3"/>
        <v>1944000</v>
      </c>
      <c r="Q23" s="12">
        <f t="shared" si="3"/>
        <v>0</v>
      </c>
      <c r="R23" s="12">
        <f t="shared" si="3"/>
        <v>0</v>
      </c>
      <c r="S23" s="12">
        <f t="shared" si="3"/>
        <v>0</v>
      </c>
      <c r="T23" s="12">
        <f t="shared" si="3"/>
        <v>0</v>
      </c>
      <c r="U23" s="12">
        <f t="shared" si="3"/>
        <v>200000</v>
      </c>
      <c r="V23" s="12">
        <f t="shared" si="3"/>
        <v>1220030</v>
      </c>
      <c r="W23" s="12">
        <f t="shared" si="3"/>
        <v>0</v>
      </c>
      <c r="X23" s="12">
        <f t="shared" si="3"/>
        <v>0</v>
      </c>
      <c r="Y23" s="12">
        <f t="shared" si="3"/>
        <v>0</v>
      </c>
      <c r="Z23" s="12">
        <f t="shared" si="3"/>
        <v>3408539</v>
      </c>
      <c r="AA23" s="12">
        <f t="shared" si="3"/>
        <v>0</v>
      </c>
      <c r="AB23" s="12">
        <f t="shared" si="3"/>
        <v>0</v>
      </c>
      <c r="AC23" s="12">
        <f t="shared" si="3"/>
        <v>0</v>
      </c>
      <c r="AD23" s="12">
        <f>SUM(D23:AA23)</f>
        <v>17894806</v>
      </c>
    </row>
    <row r="24" spans="1:30" s="12" customFormat="1" ht="18" customHeight="1" x14ac:dyDescent="0.3">
      <c r="A24" s="12" t="s">
        <v>88</v>
      </c>
      <c r="B24" s="13" t="s">
        <v>89</v>
      </c>
      <c r="C24" s="12" t="s">
        <v>90</v>
      </c>
      <c r="D24" s="12">
        <v>1204533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255434</v>
      </c>
      <c r="L24" s="12">
        <v>0</v>
      </c>
      <c r="M24" s="12">
        <v>0</v>
      </c>
      <c r="N24" s="12">
        <v>0</v>
      </c>
      <c r="O24" s="12">
        <v>0</v>
      </c>
      <c r="P24" s="12">
        <v>319900</v>
      </c>
      <c r="Q24" s="12">
        <v>0</v>
      </c>
      <c r="R24" s="12">
        <v>0</v>
      </c>
      <c r="S24" s="12">
        <v>0</v>
      </c>
      <c r="T24" s="12">
        <v>0</v>
      </c>
      <c r="U24" s="12">
        <v>27900</v>
      </c>
      <c r="V24" s="12">
        <v>228420</v>
      </c>
      <c r="W24" s="12">
        <v>0</v>
      </c>
      <c r="X24" s="12">
        <v>0</v>
      </c>
      <c r="Y24" s="12">
        <v>0</v>
      </c>
      <c r="Z24" s="12">
        <v>558206</v>
      </c>
      <c r="AA24" s="12">
        <v>0</v>
      </c>
      <c r="AB24" s="12">
        <v>0</v>
      </c>
      <c r="AC24" s="12">
        <v>0</v>
      </c>
      <c r="AD24" s="12">
        <f>SUM(D24:AC24)</f>
        <v>2594393</v>
      </c>
    </row>
    <row r="25" spans="1:30" ht="18" customHeight="1" x14ac:dyDescent="0.3">
      <c r="A25" s="11" t="s">
        <v>91</v>
      </c>
      <c r="B25" s="11" t="s">
        <v>92</v>
      </c>
      <c r="C25" s="11" t="s">
        <v>93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2">
        <f>SUM(D25:AC25)</f>
        <v>0</v>
      </c>
    </row>
    <row r="26" spans="1:30" s="8" customFormat="1" ht="18" customHeight="1" x14ac:dyDescent="0.3">
      <c r="A26" s="8" t="s">
        <v>94</v>
      </c>
      <c r="B26" s="15" t="s">
        <v>95</v>
      </c>
      <c r="C26" s="8" t="s">
        <v>96</v>
      </c>
      <c r="D26" s="8">
        <v>158090</v>
      </c>
      <c r="E26" s="8">
        <v>114412</v>
      </c>
      <c r="F26" s="8">
        <v>0</v>
      </c>
      <c r="H26" s="8">
        <v>0</v>
      </c>
      <c r="I26" s="8">
        <v>0</v>
      </c>
      <c r="J26" s="8">
        <v>0</v>
      </c>
      <c r="K26" s="8">
        <v>28110</v>
      </c>
      <c r="L26" s="8">
        <v>371535</v>
      </c>
      <c r="M26" s="8">
        <v>0</v>
      </c>
      <c r="N26" s="8">
        <v>0</v>
      </c>
      <c r="O26" s="8">
        <v>0</v>
      </c>
      <c r="P26" s="8">
        <v>984639</v>
      </c>
      <c r="Q26" s="8">
        <v>188266</v>
      </c>
      <c r="R26" s="8">
        <v>0</v>
      </c>
      <c r="T26" s="8">
        <v>0</v>
      </c>
      <c r="U26" s="8">
        <v>13229</v>
      </c>
      <c r="V26" s="8">
        <v>191204</v>
      </c>
      <c r="W26" s="8">
        <v>111850</v>
      </c>
      <c r="X26" s="8">
        <v>0</v>
      </c>
      <c r="Y26" s="8">
        <v>0</v>
      </c>
      <c r="Z26" s="8">
        <v>522858</v>
      </c>
      <c r="AA26" s="8">
        <v>1130660</v>
      </c>
      <c r="AB26" s="8">
        <v>0</v>
      </c>
      <c r="AC26" s="8">
        <v>0</v>
      </c>
      <c r="AD26" s="12">
        <f>SUM(D26:AC26)</f>
        <v>3814853</v>
      </c>
    </row>
    <row r="27" spans="1:30" ht="18" customHeight="1" x14ac:dyDescent="0.3">
      <c r="A27" s="11" t="s">
        <v>97</v>
      </c>
      <c r="B27" s="11" t="s">
        <v>98</v>
      </c>
      <c r="C27" s="11" t="s">
        <v>99</v>
      </c>
      <c r="AB27" s="11">
        <v>0</v>
      </c>
      <c r="AC27" s="11">
        <v>0</v>
      </c>
      <c r="AD27" s="12">
        <f>SUM(D27:AC27)</f>
        <v>0</v>
      </c>
    </row>
    <row r="28" spans="1:30" s="12" customFormat="1" ht="18" customHeight="1" x14ac:dyDescent="0.3">
      <c r="A28" s="12" t="s">
        <v>100</v>
      </c>
      <c r="B28" s="12" t="s">
        <v>101</v>
      </c>
      <c r="C28" s="12" t="s">
        <v>102</v>
      </c>
      <c r="D28" s="12">
        <f t="shared" ref="D28:AC28" si="4">SUM(D25:D27)</f>
        <v>158090</v>
      </c>
      <c r="E28" s="12">
        <f t="shared" si="4"/>
        <v>114412</v>
      </c>
      <c r="F28" s="12">
        <f t="shared" si="4"/>
        <v>0</v>
      </c>
      <c r="G28" s="12">
        <f>SUM(G25:G27)</f>
        <v>0</v>
      </c>
      <c r="H28" s="12">
        <f t="shared" si="4"/>
        <v>0</v>
      </c>
      <c r="I28" s="12">
        <f t="shared" si="4"/>
        <v>0</v>
      </c>
      <c r="J28" s="12">
        <f t="shared" si="4"/>
        <v>0</v>
      </c>
      <c r="K28" s="12">
        <f t="shared" si="4"/>
        <v>28110</v>
      </c>
      <c r="L28" s="12">
        <f t="shared" si="4"/>
        <v>371535</v>
      </c>
      <c r="M28" s="12">
        <f t="shared" si="4"/>
        <v>0</v>
      </c>
      <c r="N28" s="12">
        <f t="shared" si="4"/>
        <v>0</v>
      </c>
      <c r="O28" s="12">
        <f t="shared" si="4"/>
        <v>0</v>
      </c>
      <c r="P28" s="12">
        <f t="shared" si="4"/>
        <v>984639</v>
      </c>
      <c r="Q28" s="12">
        <f t="shared" si="4"/>
        <v>188266</v>
      </c>
      <c r="R28" s="12">
        <f t="shared" si="4"/>
        <v>0</v>
      </c>
      <c r="S28" s="12">
        <f>SUM(S25:S27)</f>
        <v>0</v>
      </c>
      <c r="T28" s="12">
        <f t="shared" si="4"/>
        <v>0</v>
      </c>
      <c r="U28" s="12">
        <f t="shared" si="4"/>
        <v>13229</v>
      </c>
      <c r="V28" s="12">
        <f t="shared" si="4"/>
        <v>191204</v>
      </c>
      <c r="W28" s="12">
        <f t="shared" si="4"/>
        <v>111850</v>
      </c>
      <c r="X28" s="12">
        <f t="shared" si="4"/>
        <v>0</v>
      </c>
      <c r="Y28" s="12">
        <f t="shared" si="4"/>
        <v>0</v>
      </c>
      <c r="Z28" s="12">
        <f t="shared" si="4"/>
        <v>522858</v>
      </c>
      <c r="AA28" s="12">
        <f t="shared" si="4"/>
        <v>1130660</v>
      </c>
      <c r="AB28" s="12">
        <f t="shared" si="4"/>
        <v>0</v>
      </c>
      <c r="AC28" s="12">
        <f t="shared" si="4"/>
        <v>0</v>
      </c>
      <c r="AD28" s="12">
        <f>SUM(D28:AA28)</f>
        <v>3814853</v>
      </c>
    </row>
    <row r="29" spans="1:30" ht="18" customHeight="1" x14ac:dyDescent="0.3">
      <c r="A29" s="11" t="s">
        <v>103</v>
      </c>
      <c r="B29" s="11" t="s">
        <v>104</v>
      </c>
      <c r="C29" s="11" t="s">
        <v>105</v>
      </c>
      <c r="AB29" s="11">
        <v>0</v>
      </c>
      <c r="AC29" s="11">
        <v>0</v>
      </c>
      <c r="AD29" s="12">
        <f>SUM(D29:AC29)</f>
        <v>0</v>
      </c>
    </row>
    <row r="30" spans="1:30" ht="18" customHeight="1" x14ac:dyDescent="0.3">
      <c r="A30" s="8" t="s">
        <v>106</v>
      </c>
      <c r="B30" s="11" t="s">
        <v>107</v>
      </c>
      <c r="C30" s="11" t="s">
        <v>108</v>
      </c>
      <c r="D30" s="11">
        <v>163281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194604</v>
      </c>
      <c r="W30" s="11">
        <v>0</v>
      </c>
      <c r="X30" s="11">
        <v>0</v>
      </c>
      <c r="Y30" s="11">
        <v>0</v>
      </c>
      <c r="Z30" s="11">
        <v>16134</v>
      </c>
      <c r="AA30" s="11">
        <v>0</v>
      </c>
      <c r="AB30" s="11">
        <v>0</v>
      </c>
      <c r="AC30" s="11">
        <v>0</v>
      </c>
      <c r="AD30" s="12">
        <f>SUM(D30:AC30)</f>
        <v>374019</v>
      </c>
    </row>
    <row r="31" spans="1:30" s="12" customFormat="1" ht="18" customHeight="1" x14ac:dyDescent="0.3">
      <c r="A31" s="12" t="s">
        <v>109</v>
      </c>
      <c r="B31" s="13" t="s">
        <v>110</v>
      </c>
      <c r="C31" s="12" t="s">
        <v>111</v>
      </c>
      <c r="D31" s="12">
        <f t="shared" ref="D31:AC31" si="5">SUM(D29:D30)</f>
        <v>163281</v>
      </c>
      <c r="E31" s="12">
        <f t="shared" si="5"/>
        <v>0</v>
      </c>
      <c r="F31" s="12">
        <f t="shared" si="5"/>
        <v>0</v>
      </c>
      <c r="G31" s="12">
        <f>SUM(G29:G30)</f>
        <v>0</v>
      </c>
      <c r="H31" s="12">
        <f t="shared" si="5"/>
        <v>0</v>
      </c>
      <c r="I31" s="12">
        <v>0</v>
      </c>
      <c r="J31" s="12">
        <f t="shared" si="5"/>
        <v>0</v>
      </c>
      <c r="K31" s="12">
        <f t="shared" si="5"/>
        <v>0</v>
      </c>
      <c r="L31" s="12">
        <f t="shared" si="5"/>
        <v>0</v>
      </c>
      <c r="M31" s="12">
        <f t="shared" si="5"/>
        <v>0</v>
      </c>
      <c r="N31" s="12">
        <f t="shared" si="5"/>
        <v>0</v>
      </c>
      <c r="O31" s="12">
        <f t="shared" si="5"/>
        <v>0</v>
      </c>
      <c r="P31" s="12">
        <f t="shared" si="5"/>
        <v>0</v>
      </c>
      <c r="Q31" s="12">
        <f t="shared" si="5"/>
        <v>0</v>
      </c>
      <c r="R31" s="12">
        <f t="shared" si="5"/>
        <v>0</v>
      </c>
      <c r="S31" s="12">
        <f>SUM(S29:S30)</f>
        <v>0</v>
      </c>
      <c r="T31" s="12">
        <f t="shared" si="5"/>
        <v>0</v>
      </c>
      <c r="U31" s="12">
        <f t="shared" si="5"/>
        <v>0</v>
      </c>
      <c r="V31" s="12">
        <f t="shared" si="5"/>
        <v>194604</v>
      </c>
      <c r="W31" s="12">
        <f t="shared" si="5"/>
        <v>0</v>
      </c>
      <c r="X31" s="12">
        <f t="shared" si="5"/>
        <v>0</v>
      </c>
      <c r="Y31" s="12">
        <f t="shared" si="5"/>
        <v>0</v>
      </c>
      <c r="Z31" s="12">
        <f t="shared" si="5"/>
        <v>16134</v>
      </c>
      <c r="AA31" s="12">
        <f t="shared" si="5"/>
        <v>0</v>
      </c>
      <c r="AB31" s="12">
        <f t="shared" si="5"/>
        <v>0</v>
      </c>
      <c r="AC31" s="12">
        <f t="shared" si="5"/>
        <v>0</v>
      </c>
      <c r="AD31" s="12">
        <f>SUM(D31:AA31)</f>
        <v>374019</v>
      </c>
    </row>
    <row r="32" spans="1:30" ht="18" customHeight="1" x14ac:dyDescent="0.3">
      <c r="A32" s="8" t="s">
        <v>112</v>
      </c>
      <c r="B32" s="11" t="s">
        <v>113</v>
      </c>
      <c r="C32" s="11" t="s">
        <v>114</v>
      </c>
      <c r="D32" s="11">
        <v>877435</v>
      </c>
      <c r="E32" s="11">
        <v>9527</v>
      </c>
      <c r="F32" s="11">
        <v>0</v>
      </c>
      <c r="H32" s="11">
        <v>0</v>
      </c>
      <c r="I32" s="11">
        <v>0</v>
      </c>
      <c r="J32" s="11">
        <v>0</v>
      </c>
      <c r="K32" s="11">
        <v>0</v>
      </c>
      <c r="M32" s="11">
        <v>0</v>
      </c>
      <c r="O32" s="11">
        <v>776586</v>
      </c>
      <c r="P32" s="11">
        <v>0</v>
      </c>
      <c r="Q32" s="11">
        <v>10588</v>
      </c>
      <c r="S32" s="11">
        <v>0</v>
      </c>
      <c r="T32" s="11">
        <v>0</v>
      </c>
      <c r="U32" s="11">
        <v>1566</v>
      </c>
      <c r="V32" s="11">
        <v>327889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2">
        <f>SUM(D32:AC32)</f>
        <v>2003591</v>
      </c>
    </row>
    <row r="33" spans="1:31" s="8" customFormat="1" ht="18" customHeight="1" x14ac:dyDescent="0.3">
      <c r="A33" s="11" t="s">
        <v>115</v>
      </c>
      <c r="B33" s="8" t="s">
        <v>116</v>
      </c>
      <c r="C33" s="8" t="s">
        <v>117</v>
      </c>
      <c r="D33" s="8">
        <v>0</v>
      </c>
      <c r="E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Z33" s="8">
        <v>0</v>
      </c>
      <c r="AA33" s="8">
        <v>252457</v>
      </c>
      <c r="AD33" s="12">
        <f>SUM(D33:AA33)</f>
        <v>252457</v>
      </c>
    </row>
    <row r="34" spans="1:31" ht="18" customHeight="1" x14ac:dyDescent="0.3">
      <c r="A34" s="8" t="s">
        <v>118</v>
      </c>
      <c r="B34" s="11" t="s">
        <v>119</v>
      </c>
      <c r="C34" s="11" t="s">
        <v>120</v>
      </c>
      <c r="AD34" s="12">
        <f>SUM(D34:AA34)</f>
        <v>0</v>
      </c>
    </row>
    <row r="35" spans="1:31" ht="18" customHeight="1" x14ac:dyDescent="0.3">
      <c r="A35" s="11" t="s">
        <v>121</v>
      </c>
      <c r="B35" s="11" t="s">
        <v>122</v>
      </c>
      <c r="C35" s="11" t="s">
        <v>123</v>
      </c>
      <c r="D35" s="11">
        <v>50000</v>
      </c>
      <c r="E35" s="11">
        <v>0</v>
      </c>
      <c r="F35" s="11">
        <v>0</v>
      </c>
      <c r="G35" s="11">
        <v>12000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1744500</v>
      </c>
      <c r="N35" s="11">
        <v>0</v>
      </c>
      <c r="O35" s="11">
        <v>0</v>
      </c>
      <c r="P35" s="11">
        <v>165653</v>
      </c>
      <c r="Q35" s="11">
        <v>26000</v>
      </c>
      <c r="R35" s="11">
        <v>0</v>
      </c>
      <c r="S35" s="11">
        <v>0</v>
      </c>
      <c r="T35" s="11">
        <v>0</v>
      </c>
      <c r="U35" s="11">
        <v>0</v>
      </c>
      <c r="V35" s="11">
        <v>21000</v>
      </c>
      <c r="W35" s="11">
        <v>0</v>
      </c>
      <c r="X35" s="11">
        <v>0</v>
      </c>
      <c r="Y35" s="11">
        <v>0</v>
      </c>
      <c r="Z35" s="11">
        <v>73076</v>
      </c>
      <c r="AA35" s="11">
        <v>0</v>
      </c>
      <c r="AB35" s="11">
        <v>0</v>
      </c>
      <c r="AC35" s="11">
        <v>0</v>
      </c>
      <c r="AD35" s="12">
        <f>SUM(D35:AC35)</f>
        <v>2092229</v>
      </c>
    </row>
    <row r="36" spans="1:31" s="8" customFormat="1" ht="18" customHeight="1" x14ac:dyDescent="0.3">
      <c r="A36" s="8" t="s">
        <v>124</v>
      </c>
      <c r="B36" s="8" t="s">
        <v>125</v>
      </c>
      <c r="C36" s="8" t="s">
        <v>126</v>
      </c>
      <c r="AD36" s="12">
        <f>SUM(D36:AA36)</f>
        <v>0</v>
      </c>
    </row>
    <row r="37" spans="1:31" ht="18" customHeight="1" x14ac:dyDescent="0.3">
      <c r="A37" s="11" t="s">
        <v>127</v>
      </c>
      <c r="B37" s="11" t="s">
        <v>128</v>
      </c>
      <c r="C37" s="11" t="s">
        <v>129</v>
      </c>
      <c r="E37" s="11">
        <v>0</v>
      </c>
      <c r="G37" s="11">
        <v>0</v>
      </c>
      <c r="H37" s="11">
        <v>0</v>
      </c>
      <c r="I37" s="11">
        <v>0</v>
      </c>
      <c r="K37" s="11">
        <v>0</v>
      </c>
      <c r="L37" s="11">
        <v>0</v>
      </c>
      <c r="M37" s="11">
        <v>0</v>
      </c>
      <c r="O37" s="11">
        <v>0</v>
      </c>
      <c r="P37" s="11">
        <v>0</v>
      </c>
      <c r="Q37" s="11">
        <v>0</v>
      </c>
      <c r="T37" s="11">
        <v>0</v>
      </c>
      <c r="U37" s="11">
        <v>0</v>
      </c>
      <c r="W37" s="11">
        <v>0</v>
      </c>
      <c r="X37" s="11">
        <v>0</v>
      </c>
      <c r="Z37" s="11">
        <v>0</v>
      </c>
      <c r="AA37" s="11">
        <v>0</v>
      </c>
      <c r="AD37" s="12">
        <f>SUM(D37:AA37)</f>
        <v>0</v>
      </c>
    </row>
    <row r="38" spans="1:31" ht="18" customHeight="1" x14ac:dyDescent="0.3">
      <c r="A38" s="8" t="s">
        <v>130</v>
      </c>
      <c r="B38" s="11" t="s">
        <v>131</v>
      </c>
      <c r="C38" s="11" t="s">
        <v>132</v>
      </c>
      <c r="D38" s="11">
        <v>1137410</v>
      </c>
      <c r="E38" s="11">
        <v>0</v>
      </c>
      <c r="F38" s="11">
        <v>0</v>
      </c>
      <c r="G38" s="11">
        <v>228206</v>
      </c>
      <c r="H38" s="11">
        <v>0</v>
      </c>
      <c r="I38" s="11">
        <v>0</v>
      </c>
      <c r="J38" s="11">
        <v>0</v>
      </c>
      <c r="L38" s="11">
        <v>853699</v>
      </c>
      <c r="M38" s="11">
        <v>330708</v>
      </c>
      <c r="N38" s="11">
        <v>0</v>
      </c>
      <c r="O38" s="11">
        <v>0</v>
      </c>
      <c r="P38" s="11">
        <v>147074</v>
      </c>
      <c r="Q38" s="11">
        <v>915182</v>
      </c>
      <c r="S38" s="11">
        <v>0</v>
      </c>
      <c r="T38" s="11">
        <v>0</v>
      </c>
      <c r="U38" s="11">
        <v>2132</v>
      </c>
      <c r="V38" s="11">
        <v>200593</v>
      </c>
      <c r="W38" s="11">
        <v>119132</v>
      </c>
      <c r="X38" s="11">
        <v>0</v>
      </c>
      <c r="Y38" s="11">
        <v>0</v>
      </c>
      <c r="Z38" s="11">
        <v>218943</v>
      </c>
      <c r="AA38" s="11">
        <v>86880</v>
      </c>
      <c r="AB38" s="11">
        <v>0</v>
      </c>
      <c r="AC38" s="11">
        <v>0</v>
      </c>
      <c r="AD38" s="12">
        <f>SUM(D38:AC38)</f>
        <v>4239959</v>
      </c>
    </row>
    <row r="39" spans="1:31" s="12" customFormat="1" ht="18" customHeight="1" x14ac:dyDescent="0.3">
      <c r="A39" s="12" t="s">
        <v>133</v>
      </c>
      <c r="B39" s="12" t="s">
        <v>134</v>
      </c>
      <c r="C39" s="12" t="s">
        <v>135</v>
      </c>
      <c r="D39" s="12">
        <f t="shared" ref="D39:AA39" si="6">SUM(D32:D38)</f>
        <v>2064845</v>
      </c>
      <c r="E39" s="12">
        <f t="shared" si="6"/>
        <v>9527</v>
      </c>
      <c r="F39" s="12">
        <f t="shared" si="6"/>
        <v>0</v>
      </c>
      <c r="G39" s="12">
        <f>SUM(G32:G38)</f>
        <v>240206</v>
      </c>
      <c r="H39" s="12">
        <f t="shared" si="6"/>
        <v>0</v>
      </c>
      <c r="I39" s="12">
        <v>0</v>
      </c>
      <c r="J39" s="12">
        <f t="shared" si="6"/>
        <v>0</v>
      </c>
      <c r="K39" s="12">
        <f t="shared" si="6"/>
        <v>0</v>
      </c>
      <c r="L39" s="12">
        <f t="shared" si="6"/>
        <v>853699</v>
      </c>
      <c r="M39" s="12">
        <f t="shared" si="6"/>
        <v>2075208</v>
      </c>
      <c r="N39" s="12">
        <f t="shared" si="6"/>
        <v>0</v>
      </c>
      <c r="O39" s="12">
        <f t="shared" si="6"/>
        <v>776586</v>
      </c>
      <c r="P39" s="12">
        <f t="shared" si="6"/>
        <v>312727</v>
      </c>
      <c r="Q39" s="12">
        <f t="shared" si="6"/>
        <v>951770</v>
      </c>
      <c r="R39" s="12">
        <f t="shared" si="6"/>
        <v>0</v>
      </c>
      <c r="S39" s="12">
        <f>SUM(S32:S38)</f>
        <v>0</v>
      </c>
      <c r="T39" s="12">
        <f t="shared" si="6"/>
        <v>0</v>
      </c>
      <c r="U39" s="12">
        <f t="shared" si="6"/>
        <v>3698</v>
      </c>
      <c r="V39" s="12">
        <f t="shared" si="6"/>
        <v>549482</v>
      </c>
      <c r="W39" s="12">
        <f t="shared" si="6"/>
        <v>119132</v>
      </c>
      <c r="X39" s="12">
        <f t="shared" si="6"/>
        <v>0</v>
      </c>
      <c r="Y39" s="12">
        <f t="shared" si="6"/>
        <v>0</v>
      </c>
      <c r="Z39" s="12">
        <f t="shared" si="6"/>
        <v>292019</v>
      </c>
      <c r="AA39" s="12">
        <f t="shared" si="6"/>
        <v>339337</v>
      </c>
      <c r="AD39" s="12">
        <f>SUM(D39:AA39)</f>
        <v>8588236</v>
      </c>
    </row>
    <row r="40" spans="1:31" s="8" customFormat="1" ht="18" customHeight="1" x14ac:dyDescent="0.3">
      <c r="A40" s="8" t="s">
        <v>136</v>
      </c>
      <c r="B40" s="8" t="s">
        <v>137</v>
      </c>
      <c r="C40" s="8" t="s">
        <v>138</v>
      </c>
      <c r="AD40" s="12">
        <f>SUM(D40:AA40)</f>
        <v>0</v>
      </c>
    </row>
    <row r="41" spans="1:31" ht="18" customHeight="1" x14ac:dyDescent="0.3">
      <c r="A41" s="11" t="s">
        <v>139</v>
      </c>
      <c r="B41" s="11" t="s">
        <v>140</v>
      </c>
      <c r="C41" s="11" t="s">
        <v>141</v>
      </c>
      <c r="AD41" s="12">
        <f>SUM(D41:AA41)</f>
        <v>0</v>
      </c>
    </row>
    <row r="42" spans="1:31" s="12" customFormat="1" ht="18" customHeight="1" x14ac:dyDescent="0.3">
      <c r="A42" s="12" t="s">
        <v>142</v>
      </c>
      <c r="B42" s="12" t="s">
        <v>143</v>
      </c>
      <c r="C42" s="12" t="s">
        <v>144</v>
      </c>
      <c r="D42" s="12">
        <f>SUM(D40:D41)</f>
        <v>0</v>
      </c>
      <c r="E42" s="12">
        <f t="shared" ref="E42:Y42" si="7">SUM(E40:E41)</f>
        <v>0</v>
      </c>
      <c r="F42" s="12">
        <f t="shared" si="7"/>
        <v>0</v>
      </c>
      <c r="G42" s="12">
        <f>SUM(G40:G41)</f>
        <v>0</v>
      </c>
      <c r="H42" s="12">
        <f t="shared" si="7"/>
        <v>0</v>
      </c>
      <c r="I42" s="12">
        <f t="shared" si="7"/>
        <v>0</v>
      </c>
      <c r="J42" s="12">
        <f t="shared" si="7"/>
        <v>0</v>
      </c>
      <c r="K42" s="12">
        <f t="shared" si="7"/>
        <v>0</v>
      </c>
      <c r="L42" s="12">
        <f>SUM(L40:L41)</f>
        <v>0</v>
      </c>
      <c r="M42" s="12">
        <f t="shared" si="7"/>
        <v>0</v>
      </c>
      <c r="N42" s="12">
        <f t="shared" si="7"/>
        <v>0</v>
      </c>
      <c r="O42" s="12">
        <f t="shared" si="7"/>
        <v>0</v>
      </c>
      <c r="P42" s="12">
        <f t="shared" si="7"/>
        <v>0</v>
      </c>
      <c r="Q42" s="12">
        <f t="shared" si="7"/>
        <v>0</v>
      </c>
      <c r="R42" s="12">
        <f t="shared" si="7"/>
        <v>0</v>
      </c>
      <c r="S42" s="12">
        <f t="shared" si="7"/>
        <v>0</v>
      </c>
      <c r="T42" s="12">
        <f t="shared" si="7"/>
        <v>0</v>
      </c>
      <c r="U42" s="12">
        <f t="shared" si="7"/>
        <v>0</v>
      </c>
      <c r="V42" s="12">
        <f t="shared" si="7"/>
        <v>0</v>
      </c>
      <c r="W42" s="12">
        <f t="shared" si="7"/>
        <v>0</v>
      </c>
      <c r="X42" s="12">
        <f t="shared" si="7"/>
        <v>0</v>
      </c>
      <c r="Y42" s="12">
        <f t="shared" si="7"/>
        <v>0</v>
      </c>
      <c r="Z42" s="12">
        <f>SUM(Z40:Z41)</f>
        <v>0</v>
      </c>
      <c r="AA42" s="12">
        <f>SUM(AA40:AA41)</f>
        <v>0</v>
      </c>
      <c r="AB42" s="12">
        <f>SUM(AB40:AB41)</f>
        <v>0</v>
      </c>
      <c r="AC42" s="12">
        <f>SUM(AC40:AC41)</f>
        <v>0</v>
      </c>
      <c r="AD42" s="12">
        <f>SUM(D42:AA42)</f>
        <v>0</v>
      </c>
    </row>
    <row r="43" spans="1:31" s="8" customFormat="1" ht="18" customHeight="1" x14ac:dyDescent="0.3">
      <c r="A43" s="11" t="s">
        <v>145</v>
      </c>
      <c r="B43" s="8" t="s">
        <v>146</v>
      </c>
      <c r="C43" s="8" t="s">
        <v>147</v>
      </c>
      <c r="D43" s="8">
        <v>331799</v>
      </c>
      <c r="E43" s="8">
        <v>6764</v>
      </c>
      <c r="F43" s="8">
        <v>0</v>
      </c>
      <c r="G43" s="8">
        <v>3240</v>
      </c>
      <c r="H43" s="8">
        <v>0</v>
      </c>
      <c r="I43" s="8">
        <v>0</v>
      </c>
      <c r="J43" s="8">
        <v>0</v>
      </c>
      <c r="K43" s="8">
        <v>7590</v>
      </c>
      <c r="L43" s="8">
        <v>187714</v>
      </c>
      <c r="M43" s="8">
        <v>560306</v>
      </c>
      <c r="O43" s="8">
        <v>208680</v>
      </c>
      <c r="P43" s="8">
        <v>319334</v>
      </c>
      <c r="Q43" s="8">
        <v>275799</v>
      </c>
      <c r="T43" s="8">
        <v>0</v>
      </c>
      <c r="U43" s="8">
        <v>4573</v>
      </c>
      <c r="V43" s="8">
        <v>152267</v>
      </c>
      <c r="W43" s="8">
        <v>29579</v>
      </c>
      <c r="Y43" s="8">
        <v>0</v>
      </c>
      <c r="Z43" s="8">
        <v>170818</v>
      </c>
      <c r="AA43" s="8">
        <v>396411</v>
      </c>
      <c r="AB43" s="8">
        <v>0</v>
      </c>
      <c r="AC43" s="8">
        <v>0</v>
      </c>
      <c r="AD43" s="12">
        <f>SUM(D43:AC43)</f>
        <v>2654874</v>
      </c>
      <c r="AE43" s="8">
        <f>SUM(AE42,AE40,AE13)</f>
        <v>0</v>
      </c>
    </row>
    <row r="44" spans="1:31" ht="18" customHeight="1" x14ac:dyDescent="0.3">
      <c r="A44" s="8" t="s">
        <v>148</v>
      </c>
      <c r="B44" s="11" t="s">
        <v>149</v>
      </c>
      <c r="C44" s="11" t="s">
        <v>150</v>
      </c>
      <c r="J44" s="11">
        <v>0</v>
      </c>
      <c r="R44" s="11">
        <v>0</v>
      </c>
      <c r="S44" s="11">
        <v>0</v>
      </c>
      <c r="T44" s="11">
        <v>0</v>
      </c>
      <c r="AB44" s="11">
        <v>0</v>
      </c>
      <c r="AC44" s="11">
        <v>0</v>
      </c>
      <c r="AD44" s="12">
        <f>SUM(D44:AC44)</f>
        <v>0</v>
      </c>
    </row>
    <row r="45" spans="1:31" ht="18" customHeight="1" x14ac:dyDescent="0.3">
      <c r="A45" s="11" t="s">
        <v>151</v>
      </c>
      <c r="B45" s="11" t="s">
        <v>152</v>
      </c>
      <c r="C45" s="11" t="s">
        <v>153</v>
      </c>
      <c r="D45" s="11">
        <v>200</v>
      </c>
      <c r="AD45" s="12">
        <f t="shared" ref="AD45:AD51" si="8">SUM(D45:AA45)</f>
        <v>200</v>
      </c>
    </row>
    <row r="46" spans="1:31" ht="18" customHeight="1" x14ac:dyDescent="0.3">
      <c r="A46" s="8" t="s">
        <v>154</v>
      </c>
      <c r="B46" s="11" t="s">
        <v>155</v>
      </c>
      <c r="C46" s="11" t="s">
        <v>156</v>
      </c>
      <c r="AD46" s="12">
        <f t="shared" si="8"/>
        <v>0</v>
      </c>
    </row>
    <row r="47" spans="1:31" ht="18" customHeight="1" x14ac:dyDescent="0.3">
      <c r="A47" s="11" t="s">
        <v>157</v>
      </c>
      <c r="B47" s="11" t="s">
        <v>158</v>
      </c>
      <c r="C47" s="11" t="s">
        <v>159</v>
      </c>
      <c r="D47" s="11">
        <v>1229945</v>
      </c>
      <c r="T47" s="11">
        <v>0</v>
      </c>
      <c r="AD47" s="12">
        <f t="shared" si="8"/>
        <v>1229945</v>
      </c>
    </row>
    <row r="48" spans="1:31" s="12" customFormat="1" ht="18" customHeight="1" x14ac:dyDescent="0.3">
      <c r="A48" s="12" t="s">
        <v>160</v>
      </c>
      <c r="B48" s="12" t="s">
        <v>161</v>
      </c>
      <c r="C48" s="12" t="s">
        <v>162</v>
      </c>
      <c r="D48" s="12">
        <f t="shared" ref="D48:AC48" si="9">SUM(D43:D47)</f>
        <v>1561944</v>
      </c>
      <c r="E48" s="12">
        <f t="shared" si="9"/>
        <v>6764</v>
      </c>
      <c r="F48" s="12">
        <f t="shared" si="9"/>
        <v>0</v>
      </c>
      <c r="G48" s="12">
        <f>SUM(G43:G47)</f>
        <v>3240</v>
      </c>
      <c r="H48" s="12">
        <f t="shared" si="9"/>
        <v>0</v>
      </c>
      <c r="I48" s="12">
        <f t="shared" si="9"/>
        <v>0</v>
      </c>
      <c r="J48" s="12">
        <f t="shared" si="9"/>
        <v>0</v>
      </c>
      <c r="K48" s="12">
        <f t="shared" si="9"/>
        <v>7590</v>
      </c>
      <c r="L48" s="12">
        <f>SUM(L43:L47)</f>
        <v>187714</v>
      </c>
      <c r="M48" s="12">
        <f t="shared" si="9"/>
        <v>560306</v>
      </c>
      <c r="N48" s="12">
        <f t="shared" si="9"/>
        <v>0</v>
      </c>
      <c r="O48" s="12">
        <f>SUM(O43:O47)</f>
        <v>208680</v>
      </c>
      <c r="P48" s="12">
        <f t="shared" si="9"/>
        <v>319334</v>
      </c>
      <c r="Q48" s="12">
        <f t="shared" si="9"/>
        <v>275799</v>
      </c>
      <c r="R48" s="12">
        <f t="shared" si="9"/>
        <v>0</v>
      </c>
      <c r="S48" s="12">
        <f>SUM(S43:S47)</f>
        <v>0</v>
      </c>
      <c r="T48" s="12">
        <f t="shared" si="9"/>
        <v>0</v>
      </c>
      <c r="U48" s="12">
        <f t="shared" si="9"/>
        <v>4573</v>
      </c>
      <c r="V48" s="12">
        <f t="shared" si="9"/>
        <v>152267</v>
      </c>
      <c r="W48" s="12">
        <f t="shared" si="9"/>
        <v>29579</v>
      </c>
      <c r="X48" s="12">
        <v>0</v>
      </c>
      <c r="Y48" s="12">
        <f t="shared" si="9"/>
        <v>0</v>
      </c>
      <c r="Z48" s="12">
        <f t="shared" si="9"/>
        <v>170818</v>
      </c>
      <c r="AA48" s="12">
        <f t="shared" si="9"/>
        <v>396411</v>
      </c>
      <c r="AB48" s="12">
        <f t="shared" si="9"/>
        <v>0</v>
      </c>
      <c r="AC48" s="12">
        <f t="shared" si="9"/>
        <v>0</v>
      </c>
      <c r="AD48" s="12">
        <f t="shared" si="8"/>
        <v>3885019</v>
      </c>
    </row>
    <row r="49" spans="1:30" s="12" customFormat="1" ht="18" customHeight="1" x14ac:dyDescent="0.3">
      <c r="A49" s="12" t="s">
        <v>163</v>
      </c>
      <c r="B49" s="12" t="s">
        <v>164</v>
      </c>
      <c r="C49" s="12" t="s">
        <v>165</v>
      </c>
      <c r="D49" s="12">
        <f t="shared" ref="D49:AC49" si="10">SUM(D28,D31,D39,D42,D48)</f>
        <v>3948160</v>
      </c>
      <c r="E49" s="12">
        <f t="shared" si="10"/>
        <v>130703</v>
      </c>
      <c r="F49" s="12">
        <f t="shared" si="10"/>
        <v>0</v>
      </c>
      <c r="G49" s="12">
        <f>SUM(G28,G31,G39,G42,G48)</f>
        <v>243446</v>
      </c>
      <c r="H49" s="12">
        <f t="shared" si="10"/>
        <v>0</v>
      </c>
      <c r="I49" s="12">
        <f t="shared" si="10"/>
        <v>0</v>
      </c>
      <c r="J49" s="12">
        <f t="shared" si="10"/>
        <v>0</v>
      </c>
      <c r="K49" s="12">
        <f t="shared" si="10"/>
        <v>35700</v>
      </c>
      <c r="L49" s="12">
        <f>SUM(L28,L31,L39,L42,L48)</f>
        <v>1412948</v>
      </c>
      <c r="M49" s="12">
        <f t="shared" si="10"/>
        <v>2635514</v>
      </c>
      <c r="N49" s="12">
        <f t="shared" si="10"/>
        <v>0</v>
      </c>
      <c r="O49" s="12">
        <f t="shared" si="10"/>
        <v>985266</v>
      </c>
      <c r="P49" s="12">
        <f t="shared" si="10"/>
        <v>1616700</v>
      </c>
      <c r="Q49" s="12">
        <f t="shared" si="10"/>
        <v>1415835</v>
      </c>
      <c r="R49" s="12">
        <f t="shared" si="10"/>
        <v>0</v>
      </c>
      <c r="S49" s="12">
        <f t="shared" si="10"/>
        <v>0</v>
      </c>
      <c r="T49" s="12">
        <f t="shared" si="10"/>
        <v>0</v>
      </c>
      <c r="U49" s="12">
        <f t="shared" si="10"/>
        <v>21500</v>
      </c>
      <c r="V49" s="12">
        <f t="shared" si="10"/>
        <v>1087557</v>
      </c>
      <c r="W49" s="12">
        <f t="shared" si="10"/>
        <v>260561</v>
      </c>
      <c r="X49" s="12">
        <f t="shared" si="10"/>
        <v>0</v>
      </c>
      <c r="Y49" s="12">
        <f t="shared" si="10"/>
        <v>0</v>
      </c>
      <c r="Z49" s="12">
        <f t="shared" si="10"/>
        <v>1001829</v>
      </c>
      <c r="AA49" s="12">
        <f t="shared" si="10"/>
        <v>1866408</v>
      </c>
      <c r="AB49" s="12">
        <f t="shared" si="10"/>
        <v>0</v>
      </c>
      <c r="AC49" s="12">
        <f t="shared" si="10"/>
        <v>0</v>
      </c>
      <c r="AD49" s="12">
        <f t="shared" si="8"/>
        <v>16662127</v>
      </c>
    </row>
    <row r="50" spans="1:30" s="9" customFormat="1" ht="45" customHeight="1" x14ac:dyDescent="0.3">
      <c r="A50" s="12" t="s">
        <v>166</v>
      </c>
      <c r="B50" s="9" t="s">
        <v>2</v>
      </c>
      <c r="D50" s="10" t="s">
        <v>4</v>
      </c>
      <c r="E50" s="10" t="s">
        <v>5</v>
      </c>
      <c r="F50" s="10" t="s">
        <v>6</v>
      </c>
      <c r="G50" s="10" t="s">
        <v>7</v>
      </c>
      <c r="H50" s="10" t="s">
        <v>8</v>
      </c>
      <c r="I50" s="10" t="s">
        <v>9</v>
      </c>
      <c r="J50" s="10" t="s">
        <v>10</v>
      </c>
      <c r="K50" s="10" t="s">
        <v>11</v>
      </c>
      <c r="L50" s="10" t="s">
        <v>12</v>
      </c>
      <c r="M50" s="10" t="s">
        <v>13</v>
      </c>
      <c r="N50" s="10" t="s">
        <v>14</v>
      </c>
      <c r="O50" s="10" t="s">
        <v>15</v>
      </c>
      <c r="P50" s="10" t="s">
        <v>16</v>
      </c>
      <c r="Q50" s="10" t="s">
        <v>17</v>
      </c>
      <c r="R50" s="10" t="s">
        <v>167</v>
      </c>
      <c r="S50" s="10" t="s">
        <v>19</v>
      </c>
      <c r="T50" s="10" t="s">
        <v>20</v>
      </c>
      <c r="U50" s="10" t="s">
        <v>21</v>
      </c>
      <c r="V50" s="10" t="s">
        <v>22</v>
      </c>
      <c r="W50" s="10" t="s">
        <v>23</v>
      </c>
      <c r="X50" s="10" t="s">
        <v>24</v>
      </c>
      <c r="Y50" s="10" t="s">
        <v>25</v>
      </c>
      <c r="Z50" s="10" t="s">
        <v>26</v>
      </c>
      <c r="AA50" s="10" t="s">
        <v>27</v>
      </c>
      <c r="AB50" s="10" t="s">
        <v>28</v>
      </c>
      <c r="AC50" s="10" t="s">
        <v>29</v>
      </c>
      <c r="AD50" s="12">
        <f t="shared" si="8"/>
        <v>0</v>
      </c>
    </row>
    <row r="51" spans="1:30" s="9" customFormat="1" ht="17.25" customHeight="1" x14ac:dyDescent="0.3">
      <c r="A51" s="11" t="s">
        <v>168</v>
      </c>
      <c r="B51" s="11" t="s">
        <v>169</v>
      </c>
      <c r="C51" s="11" t="s">
        <v>170</v>
      </c>
      <c r="D51" s="11"/>
      <c r="E51" s="11"/>
      <c r="F51" s="11"/>
      <c r="G51" s="11"/>
      <c r="H51" s="11"/>
      <c r="I51" s="11"/>
      <c r="J51" s="11"/>
      <c r="K51" s="11"/>
      <c r="L51" s="11"/>
      <c r="N51" s="11"/>
      <c r="O51" s="11"/>
      <c r="P51" s="11"/>
      <c r="Q51" s="11"/>
      <c r="AD51" s="12">
        <f t="shared" si="8"/>
        <v>0</v>
      </c>
    </row>
    <row r="52" spans="1:30" ht="18" customHeight="1" x14ac:dyDescent="0.3">
      <c r="A52" s="8" t="s">
        <v>171</v>
      </c>
      <c r="B52" s="11" t="s">
        <v>172</v>
      </c>
      <c r="C52" s="11" t="s">
        <v>173</v>
      </c>
      <c r="AB52" s="11">
        <v>0</v>
      </c>
      <c r="AC52" s="11">
        <v>0</v>
      </c>
      <c r="AD52" s="12">
        <f>SUM(D52:AC52)</f>
        <v>0</v>
      </c>
    </row>
    <row r="53" spans="1:30" ht="18" customHeight="1" x14ac:dyDescent="0.3">
      <c r="A53" s="11" t="s">
        <v>174</v>
      </c>
      <c r="B53" s="11" t="s">
        <v>175</v>
      </c>
      <c r="C53" s="11" t="s">
        <v>176</v>
      </c>
      <c r="AD53" s="12">
        <f>SUM(D53:AA53)</f>
        <v>0</v>
      </c>
    </row>
    <row r="54" spans="1:30" ht="18" customHeight="1" x14ac:dyDescent="0.3">
      <c r="A54" s="8" t="s">
        <v>177</v>
      </c>
      <c r="B54" s="11" t="s">
        <v>178</v>
      </c>
      <c r="C54" s="11" t="s">
        <v>179</v>
      </c>
      <c r="AD54" s="12">
        <f>SUM(D54:AA54)</f>
        <v>0</v>
      </c>
    </row>
    <row r="55" spans="1:30" ht="18" customHeight="1" x14ac:dyDescent="0.3">
      <c r="A55" s="11" t="s">
        <v>180</v>
      </c>
      <c r="B55" s="11" t="s">
        <v>181</v>
      </c>
      <c r="C55" s="11" t="s">
        <v>182</v>
      </c>
      <c r="AD55" s="12">
        <f>SUM(D55:AA55)</f>
        <v>0</v>
      </c>
    </row>
    <row r="56" spans="1:30" ht="18" customHeight="1" x14ac:dyDescent="0.3">
      <c r="A56" s="8" t="s">
        <v>183</v>
      </c>
      <c r="B56" s="11" t="s">
        <v>184</v>
      </c>
      <c r="C56" s="11" t="s">
        <v>185</v>
      </c>
      <c r="AD56" s="12">
        <f>SUM(D56:AA56)</f>
        <v>0</v>
      </c>
    </row>
    <row r="57" spans="1:30" ht="18" customHeight="1" x14ac:dyDescent="0.3">
      <c r="A57" s="11" t="s">
        <v>186</v>
      </c>
      <c r="B57" s="11" t="s">
        <v>187</v>
      </c>
      <c r="C57" s="11" t="s">
        <v>188</v>
      </c>
      <c r="AD57" s="12">
        <f>SUM(D57:AA57)</f>
        <v>0</v>
      </c>
    </row>
    <row r="58" spans="1:30" ht="18" customHeight="1" x14ac:dyDescent="0.3">
      <c r="A58" s="8" t="s">
        <v>189</v>
      </c>
      <c r="B58" s="11" t="s">
        <v>190</v>
      </c>
      <c r="C58" s="11" t="s">
        <v>191</v>
      </c>
      <c r="D58" s="11">
        <v>0</v>
      </c>
      <c r="E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2761532</v>
      </c>
      <c r="AB58" s="11">
        <v>0</v>
      </c>
      <c r="AC58" s="11">
        <v>0</v>
      </c>
      <c r="AD58" s="12">
        <f>SUM(D58:AC58)</f>
        <v>2761532</v>
      </c>
    </row>
    <row r="59" spans="1:30" s="12" customFormat="1" ht="18" customHeight="1" x14ac:dyDescent="0.3">
      <c r="A59" s="12" t="s">
        <v>192</v>
      </c>
      <c r="B59" s="12" t="s">
        <v>193</v>
      </c>
      <c r="C59" s="12" t="s">
        <v>194</v>
      </c>
      <c r="D59" s="12">
        <f>SUM(D51:D58)</f>
        <v>0</v>
      </c>
      <c r="E59" s="12">
        <f t="shared" ref="E59:AC59" si="11">SUM(E51:E58)</f>
        <v>0</v>
      </c>
      <c r="F59" s="12">
        <f t="shared" si="11"/>
        <v>0</v>
      </c>
      <c r="G59" s="12">
        <f>SUM(G51:G58)</f>
        <v>0</v>
      </c>
      <c r="H59" s="12">
        <f t="shared" si="11"/>
        <v>0</v>
      </c>
      <c r="I59" s="12">
        <f t="shared" si="11"/>
        <v>0</v>
      </c>
      <c r="J59" s="12">
        <f t="shared" si="11"/>
        <v>0</v>
      </c>
      <c r="K59" s="12">
        <f t="shared" si="11"/>
        <v>0</v>
      </c>
      <c r="L59" s="12">
        <f t="shared" si="11"/>
        <v>0</v>
      </c>
      <c r="M59" s="12">
        <f t="shared" si="11"/>
        <v>0</v>
      </c>
      <c r="N59" s="12">
        <f t="shared" si="11"/>
        <v>0</v>
      </c>
      <c r="O59" s="12">
        <f t="shared" si="11"/>
        <v>0</v>
      </c>
      <c r="P59" s="12">
        <f t="shared" si="11"/>
        <v>0</v>
      </c>
      <c r="Q59" s="12">
        <f t="shared" si="11"/>
        <v>0</v>
      </c>
      <c r="R59" s="12">
        <f t="shared" si="11"/>
        <v>0</v>
      </c>
      <c r="S59" s="12">
        <f>SUM(S51:S58)</f>
        <v>0</v>
      </c>
      <c r="T59" s="12">
        <f t="shared" si="11"/>
        <v>0</v>
      </c>
      <c r="U59" s="12">
        <f t="shared" si="11"/>
        <v>0</v>
      </c>
      <c r="V59" s="12">
        <f t="shared" si="11"/>
        <v>0</v>
      </c>
      <c r="W59" s="12">
        <f t="shared" si="11"/>
        <v>0</v>
      </c>
      <c r="X59" s="12">
        <f t="shared" si="11"/>
        <v>0</v>
      </c>
      <c r="Y59" s="12">
        <f t="shared" si="11"/>
        <v>0</v>
      </c>
      <c r="Z59" s="12">
        <f t="shared" si="11"/>
        <v>0</v>
      </c>
      <c r="AA59" s="12">
        <f t="shared" si="11"/>
        <v>2761532</v>
      </c>
      <c r="AB59" s="12">
        <f t="shared" si="11"/>
        <v>0</v>
      </c>
      <c r="AC59" s="12">
        <f t="shared" si="11"/>
        <v>0</v>
      </c>
      <c r="AD59" s="12">
        <f>SUM(D59:AA59)</f>
        <v>2761532</v>
      </c>
    </row>
    <row r="60" spans="1:30" s="8" customFormat="1" ht="18" customHeight="1" x14ac:dyDescent="0.3">
      <c r="A60" s="8" t="s">
        <v>195</v>
      </c>
      <c r="B60" s="8" t="s">
        <v>196</v>
      </c>
      <c r="C60" s="8" t="s">
        <v>197</v>
      </c>
      <c r="AD60" s="12">
        <f>SUM(D60:AA60)</f>
        <v>0</v>
      </c>
    </row>
    <row r="61" spans="1:30" ht="18" customHeight="1" x14ac:dyDescent="0.3">
      <c r="A61" s="11" t="s">
        <v>198</v>
      </c>
      <c r="B61" s="11" t="s">
        <v>199</v>
      </c>
      <c r="C61" s="11" t="s">
        <v>200</v>
      </c>
      <c r="H61" s="11">
        <v>60765</v>
      </c>
      <c r="J61" s="11">
        <v>0</v>
      </c>
      <c r="R61" s="11">
        <v>0</v>
      </c>
      <c r="S61" s="11">
        <v>0</v>
      </c>
      <c r="T61" s="11">
        <v>0</v>
      </c>
      <c r="AB61" s="11">
        <v>0</v>
      </c>
      <c r="AC61" s="11">
        <v>0</v>
      </c>
      <c r="AD61" s="12">
        <f>SUM(D61:AC61)</f>
        <v>60765</v>
      </c>
    </row>
    <row r="62" spans="1:30" s="8" customFormat="1" ht="18" customHeight="1" x14ac:dyDescent="0.3">
      <c r="A62" s="8" t="s">
        <v>201</v>
      </c>
      <c r="B62" s="15" t="s">
        <v>202</v>
      </c>
      <c r="C62" s="8" t="s">
        <v>203</v>
      </c>
      <c r="AD62" s="12">
        <f>SUM(D62:AA62)</f>
        <v>0</v>
      </c>
    </row>
    <row r="63" spans="1:30" ht="18" customHeight="1" x14ac:dyDescent="0.3">
      <c r="A63" s="11" t="s">
        <v>204</v>
      </c>
      <c r="B63" s="14" t="s">
        <v>205</v>
      </c>
      <c r="C63" s="11" t="s">
        <v>206</v>
      </c>
      <c r="AD63" s="12">
        <f>SUM(D63:AA63)</f>
        <v>0</v>
      </c>
    </row>
    <row r="64" spans="1:30" ht="18" customHeight="1" x14ac:dyDescent="0.3">
      <c r="A64" s="8" t="s">
        <v>207</v>
      </c>
      <c r="B64" s="11" t="s">
        <v>208</v>
      </c>
      <c r="C64" s="11" t="s">
        <v>209</v>
      </c>
      <c r="AD64" s="12">
        <f>SUM(D64:AA64)</f>
        <v>0</v>
      </c>
    </row>
    <row r="65" spans="1:30" ht="18" customHeight="1" x14ac:dyDescent="0.3">
      <c r="A65" s="11" t="s">
        <v>210</v>
      </c>
      <c r="B65" s="14" t="s">
        <v>211</v>
      </c>
      <c r="C65" s="11" t="s">
        <v>212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2769069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S65" s="11">
        <v>0</v>
      </c>
      <c r="T65" s="11">
        <v>0</v>
      </c>
      <c r="U65" s="11">
        <v>0</v>
      </c>
      <c r="V65" s="11">
        <v>35950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2">
        <f>SUM(D65:AC65)</f>
        <v>2805019</v>
      </c>
    </row>
    <row r="66" spans="1:30" ht="18" customHeight="1" x14ac:dyDescent="0.3">
      <c r="A66" s="8" t="s">
        <v>213</v>
      </c>
      <c r="B66" s="15" t="s">
        <v>214</v>
      </c>
      <c r="C66" s="8" t="s">
        <v>215</v>
      </c>
      <c r="AD66" s="12">
        <f>SUM(D66:AA66)</f>
        <v>0</v>
      </c>
    </row>
    <row r="67" spans="1:30" ht="18" customHeight="1" x14ac:dyDescent="0.3">
      <c r="A67" s="11" t="s">
        <v>216</v>
      </c>
      <c r="B67" s="11" t="s">
        <v>217</v>
      </c>
      <c r="C67" s="11" t="s">
        <v>218</v>
      </c>
      <c r="AD67" s="12">
        <f>SUM(D67:AA67)</f>
        <v>0</v>
      </c>
    </row>
    <row r="68" spans="1:30" ht="18" customHeight="1" x14ac:dyDescent="0.3">
      <c r="A68" s="8" t="s">
        <v>219</v>
      </c>
      <c r="B68" s="11" t="s">
        <v>220</v>
      </c>
      <c r="C68" s="11" t="s">
        <v>221</v>
      </c>
      <c r="AD68" s="12">
        <f>SUM(D68:AA68)</f>
        <v>0</v>
      </c>
    </row>
    <row r="69" spans="1:30" ht="18" customHeight="1" x14ac:dyDescent="0.3">
      <c r="A69" s="11" t="s">
        <v>222</v>
      </c>
      <c r="B69" s="11" t="s">
        <v>223</v>
      </c>
      <c r="C69" s="11" t="s">
        <v>224</v>
      </c>
      <c r="AD69" s="12">
        <f>SUM(D69:AA69)</f>
        <v>0</v>
      </c>
    </row>
    <row r="70" spans="1:30" s="8" customFormat="1" ht="18" customHeight="1" x14ac:dyDescent="0.3">
      <c r="A70" s="8" t="s">
        <v>225</v>
      </c>
      <c r="B70" s="8" t="s">
        <v>226</v>
      </c>
      <c r="C70" s="8" t="s">
        <v>227</v>
      </c>
      <c r="D70" s="8">
        <v>777655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V70" s="8">
        <v>0</v>
      </c>
      <c r="W70" s="8">
        <v>0</v>
      </c>
      <c r="X70" s="8">
        <v>14990</v>
      </c>
      <c r="Y70" s="8">
        <v>0</v>
      </c>
      <c r="Z70" s="8">
        <v>0</v>
      </c>
      <c r="AB70" s="8">
        <v>0</v>
      </c>
      <c r="AC70" s="8">
        <v>0</v>
      </c>
      <c r="AD70" s="12">
        <f>SUM(D70:AC70)</f>
        <v>792645</v>
      </c>
    </row>
    <row r="71" spans="1:30" ht="18" customHeight="1" x14ac:dyDescent="0.3">
      <c r="A71" s="11" t="s">
        <v>228</v>
      </c>
      <c r="B71" s="11" t="s">
        <v>229</v>
      </c>
      <c r="AD71" s="12">
        <f>SUM(D71:AA71)</f>
        <v>0</v>
      </c>
    </row>
    <row r="72" spans="1:30" s="12" customFormat="1" ht="18" customHeight="1" x14ac:dyDescent="0.3">
      <c r="A72" s="12" t="s">
        <v>230</v>
      </c>
      <c r="B72" s="12" t="s">
        <v>231</v>
      </c>
      <c r="C72" s="12" t="s">
        <v>232</v>
      </c>
      <c r="D72" s="12">
        <f>SUM(D60:D71)</f>
        <v>777655</v>
      </c>
      <c r="E72" s="12">
        <f t="shared" ref="E72:Y72" si="12">SUM(E60:E71)</f>
        <v>0</v>
      </c>
      <c r="F72" s="12">
        <f t="shared" si="12"/>
        <v>0</v>
      </c>
      <c r="G72" s="12">
        <f>SUM(G60:G71)</f>
        <v>0</v>
      </c>
      <c r="H72" s="12">
        <f t="shared" si="12"/>
        <v>60765</v>
      </c>
      <c r="I72" s="12">
        <f t="shared" si="12"/>
        <v>2769069</v>
      </c>
      <c r="J72" s="12">
        <f t="shared" si="12"/>
        <v>0</v>
      </c>
      <c r="K72" s="12">
        <f t="shared" si="12"/>
        <v>0</v>
      </c>
      <c r="L72" s="12">
        <f>SUM(L60:L71)</f>
        <v>0</v>
      </c>
      <c r="M72" s="12">
        <f t="shared" si="12"/>
        <v>0</v>
      </c>
      <c r="N72" s="12">
        <f t="shared" si="12"/>
        <v>0</v>
      </c>
      <c r="O72" s="12">
        <f t="shared" si="12"/>
        <v>0</v>
      </c>
      <c r="P72" s="12">
        <f t="shared" si="12"/>
        <v>0</v>
      </c>
      <c r="Q72" s="12">
        <f t="shared" si="12"/>
        <v>0</v>
      </c>
      <c r="R72" s="12">
        <f t="shared" si="12"/>
        <v>0</v>
      </c>
      <c r="S72" s="12">
        <f t="shared" si="12"/>
        <v>0</v>
      </c>
      <c r="T72" s="12">
        <v>0</v>
      </c>
      <c r="U72" s="12">
        <f t="shared" si="12"/>
        <v>0</v>
      </c>
      <c r="V72" s="12">
        <f t="shared" si="12"/>
        <v>35950</v>
      </c>
      <c r="W72" s="12">
        <f t="shared" si="12"/>
        <v>0</v>
      </c>
      <c r="X72" s="12">
        <f t="shared" si="12"/>
        <v>14990</v>
      </c>
      <c r="Y72" s="12">
        <f t="shared" si="12"/>
        <v>0</v>
      </c>
      <c r="Z72" s="12">
        <f>SUM(Z60:Z71)</f>
        <v>0</v>
      </c>
      <c r="AA72" s="12">
        <f>SUM(AA60:AA71)</f>
        <v>0</v>
      </c>
      <c r="AB72" s="12">
        <f>SUM(AB60:AB71)</f>
        <v>0</v>
      </c>
      <c r="AC72" s="12">
        <f>SUM(AC60:AC71)</f>
        <v>0</v>
      </c>
      <c r="AD72" s="12">
        <f>SUM(D72:AA72)</f>
        <v>3658429</v>
      </c>
    </row>
    <row r="73" spans="1:30" s="8" customFormat="1" ht="18" customHeight="1" x14ac:dyDescent="0.3">
      <c r="A73" s="11" t="s">
        <v>233</v>
      </c>
      <c r="B73" s="8" t="s">
        <v>234</v>
      </c>
      <c r="C73" s="8" t="s">
        <v>235</v>
      </c>
      <c r="AD73" s="12">
        <f>SUM(D73:AA73)</f>
        <v>0</v>
      </c>
    </row>
    <row r="74" spans="1:30" ht="18" customHeight="1" x14ac:dyDescent="0.3">
      <c r="A74" s="8" t="s">
        <v>236</v>
      </c>
      <c r="B74" s="11" t="s">
        <v>237</v>
      </c>
      <c r="C74" s="11" t="s">
        <v>238</v>
      </c>
      <c r="Q74" s="11">
        <v>4263959</v>
      </c>
      <c r="AD74" s="12">
        <f>SUM(D74:AA74)</f>
        <v>4263959</v>
      </c>
    </row>
    <row r="75" spans="1:30" s="8" customFormat="1" ht="18" customHeight="1" x14ac:dyDescent="0.3">
      <c r="A75" s="11" t="s">
        <v>239</v>
      </c>
      <c r="B75" s="8" t="s">
        <v>240</v>
      </c>
      <c r="C75" s="8" t="s">
        <v>241</v>
      </c>
      <c r="D75" s="8">
        <v>83669</v>
      </c>
      <c r="Z75" s="8">
        <v>83669</v>
      </c>
      <c r="AD75" s="12">
        <f>SUM(D75:AA75)</f>
        <v>167338</v>
      </c>
    </row>
    <row r="76" spans="1:30" ht="18" customHeight="1" x14ac:dyDescent="0.3">
      <c r="A76" s="8" t="s">
        <v>242</v>
      </c>
      <c r="B76" s="11" t="s">
        <v>243</v>
      </c>
      <c r="C76" s="11" t="s">
        <v>244</v>
      </c>
      <c r="J76" s="11">
        <v>0</v>
      </c>
      <c r="R76" s="11">
        <v>0</v>
      </c>
      <c r="S76" s="11">
        <v>0</v>
      </c>
      <c r="T76" s="11">
        <v>0</v>
      </c>
      <c r="AB76" s="11">
        <v>0</v>
      </c>
      <c r="AC76" s="11">
        <v>0</v>
      </c>
      <c r="AD76" s="12">
        <f>SUM(D76:AC76)</f>
        <v>0</v>
      </c>
    </row>
    <row r="77" spans="1:30" s="8" customFormat="1" ht="18" customHeight="1" x14ac:dyDescent="0.3">
      <c r="A77" s="11" t="s">
        <v>245</v>
      </c>
      <c r="B77" s="8" t="s">
        <v>246</v>
      </c>
      <c r="C77" s="8" t="s">
        <v>247</v>
      </c>
      <c r="AD77" s="12">
        <f>SUM(D77:AA77)</f>
        <v>0</v>
      </c>
    </row>
    <row r="78" spans="1:30" ht="18" customHeight="1" x14ac:dyDescent="0.3">
      <c r="A78" s="8" t="s">
        <v>248</v>
      </c>
      <c r="B78" s="11" t="s">
        <v>249</v>
      </c>
      <c r="C78" s="11" t="s">
        <v>250</v>
      </c>
      <c r="AD78" s="12">
        <f>SUM(D78:AA78)</f>
        <v>0</v>
      </c>
    </row>
    <row r="79" spans="1:30" s="8" customFormat="1" ht="18" customHeight="1" x14ac:dyDescent="0.3">
      <c r="A79" s="11" t="s">
        <v>251</v>
      </c>
      <c r="B79" s="8" t="s">
        <v>252</v>
      </c>
      <c r="C79" s="8" t="s">
        <v>253</v>
      </c>
      <c r="D79" s="8">
        <v>22591</v>
      </c>
      <c r="J79" s="8">
        <v>0</v>
      </c>
      <c r="Q79" s="8">
        <v>1151269</v>
      </c>
      <c r="R79" s="8">
        <v>0</v>
      </c>
      <c r="S79" s="8">
        <v>0</v>
      </c>
      <c r="T79" s="8">
        <v>0</v>
      </c>
      <c r="Z79" s="8">
        <v>22591</v>
      </c>
      <c r="AB79" s="8">
        <v>0</v>
      </c>
      <c r="AC79" s="8">
        <v>0</v>
      </c>
      <c r="AD79" s="12">
        <f>SUM(D79:AC79)</f>
        <v>1196451</v>
      </c>
    </row>
    <row r="80" spans="1:30" s="12" customFormat="1" ht="18" customHeight="1" x14ac:dyDescent="0.3">
      <c r="A80" s="12" t="s">
        <v>254</v>
      </c>
      <c r="B80" s="12" t="s">
        <v>255</v>
      </c>
      <c r="C80" s="12" t="s">
        <v>256</v>
      </c>
      <c r="D80" s="12">
        <f t="shared" ref="D80:AC80" si="13">SUM(D73:D79)</f>
        <v>106260</v>
      </c>
      <c r="E80" s="12">
        <f t="shared" si="13"/>
        <v>0</v>
      </c>
      <c r="F80" s="12">
        <f t="shared" si="13"/>
        <v>0</v>
      </c>
      <c r="G80" s="12">
        <f>SUM(G73:G79)</f>
        <v>0</v>
      </c>
      <c r="H80" s="12">
        <f t="shared" si="13"/>
        <v>0</v>
      </c>
      <c r="I80" s="12">
        <f t="shared" si="13"/>
        <v>0</v>
      </c>
      <c r="J80" s="12">
        <f t="shared" si="13"/>
        <v>0</v>
      </c>
      <c r="K80" s="12">
        <f t="shared" si="13"/>
        <v>0</v>
      </c>
      <c r="L80" s="12">
        <f>SUM(L73:L79)</f>
        <v>0</v>
      </c>
      <c r="M80" s="12">
        <f t="shared" si="13"/>
        <v>0</v>
      </c>
      <c r="N80" s="12">
        <f t="shared" si="13"/>
        <v>0</v>
      </c>
      <c r="O80" s="12">
        <f t="shared" si="13"/>
        <v>0</v>
      </c>
      <c r="P80" s="12">
        <f t="shared" si="13"/>
        <v>0</v>
      </c>
      <c r="Q80" s="12">
        <f t="shared" si="13"/>
        <v>5415228</v>
      </c>
      <c r="R80" s="12">
        <f t="shared" si="13"/>
        <v>0</v>
      </c>
      <c r="S80" s="12">
        <f>SUM(S73:S79)</f>
        <v>0</v>
      </c>
      <c r="T80" s="12">
        <f t="shared" si="13"/>
        <v>0</v>
      </c>
      <c r="U80" s="12">
        <f t="shared" si="13"/>
        <v>0</v>
      </c>
      <c r="V80" s="12">
        <f t="shared" si="13"/>
        <v>0</v>
      </c>
      <c r="W80" s="12">
        <f t="shared" si="13"/>
        <v>0</v>
      </c>
      <c r="X80" s="12">
        <f t="shared" si="13"/>
        <v>0</v>
      </c>
      <c r="Y80" s="12">
        <f t="shared" si="13"/>
        <v>0</v>
      </c>
      <c r="Z80" s="12">
        <f t="shared" si="13"/>
        <v>106260</v>
      </c>
      <c r="AA80" s="12">
        <f t="shared" si="13"/>
        <v>0</v>
      </c>
      <c r="AB80" s="12">
        <f t="shared" si="13"/>
        <v>0</v>
      </c>
      <c r="AC80" s="12">
        <f t="shared" si="13"/>
        <v>0</v>
      </c>
      <c r="AD80" s="12">
        <f>SUM(D80:AA80)</f>
        <v>5627748</v>
      </c>
    </row>
    <row r="81" spans="1:30" ht="18" customHeight="1" x14ac:dyDescent="0.3">
      <c r="A81" s="11" t="s">
        <v>257</v>
      </c>
      <c r="B81" s="11" t="s">
        <v>258</v>
      </c>
      <c r="C81" s="11" t="s">
        <v>259</v>
      </c>
      <c r="D81" s="11">
        <v>0</v>
      </c>
      <c r="E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7870031</v>
      </c>
      <c r="M81" s="11">
        <v>10512010</v>
      </c>
      <c r="N81" s="11">
        <v>0</v>
      </c>
      <c r="O81" s="11">
        <v>0</v>
      </c>
      <c r="P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2">
        <f>SUM(D81:AC81)</f>
        <v>18382041</v>
      </c>
    </row>
    <row r="82" spans="1:30" s="8" customFormat="1" ht="18" customHeight="1" x14ac:dyDescent="0.3">
      <c r="A82" s="8" t="s">
        <v>260</v>
      </c>
      <c r="B82" s="8" t="s">
        <v>261</v>
      </c>
      <c r="C82" s="8" t="s">
        <v>262</v>
      </c>
      <c r="AD82" s="12">
        <f>SUM(D82:AA82)</f>
        <v>0</v>
      </c>
    </row>
    <row r="83" spans="1:30" ht="18" customHeight="1" x14ac:dyDescent="0.3">
      <c r="A83" s="11" t="s">
        <v>263</v>
      </c>
      <c r="B83" s="11" t="s">
        <v>264</v>
      </c>
      <c r="C83" s="11" t="s">
        <v>265</v>
      </c>
      <c r="AD83" s="12">
        <f>SUM(D83:AA83)</f>
        <v>0</v>
      </c>
    </row>
    <row r="84" spans="1:30" ht="18" customHeight="1" x14ac:dyDescent="0.3">
      <c r="A84" s="8" t="s">
        <v>266</v>
      </c>
      <c r="B84" s="11" t="s">
        <v>267</v>
      </c>
      <c r="C84" s="11" t="s">
        <v>268</v>
      </c>
      <c r="D84" s="11">
        <v>0</v>
      </c>
      <c r="E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2124908</v>
      </c>
      <c r="M84" s="11">
        <v>2838243</v>
      </c>
      <c r="N84" s="11">
        <v>0</v>
      </c>
      <c r="O84" s="11">
        <v>0</v>
      </c>
      <c r="P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2">
        <f>SUM(D84:AC84)</f>
        <v>4963151</v>
      </c>
    </row>
    <row r="85" spans="1:30" s="9" customFormat="1" ht="18" customHeight="1" x14ac:dyDescent="0.3">
      <c r="A85" s="12" t="s">
        <v>269</v>
      </c>
      <c r="B85" s="9" t="s">
        <v>270</v>
      </c>
      <c r="C85" s="9" t="s">
        <v>271</v>
      </c>
      <c r="D85" s="9">
        <f>SUM(D81:D84)</f>
        <v>0</v>
      </c>
      <c r="E85" s="9">
        <f>SUM(E81:E84)</f>
        <v>0</v>
      </c>
      <c r="F85" s="9">
        <f t="shared" ref="F85:AC85" si="14">SUM(F81:F84)</f>
        <v>0</v>
      </c>
      <c r="G85" s="9">
        <f>SUM(G81:G84)</f>
        <v>0</v>
      </c>
      <c r="H85" s="9">
        <f t="shared" si="14"/>
        <v>0</v>
      </c>
      <c r="I85" s="9">
        <f t="shared" si="14"/>
        <v>0</v>
      </c>
      <c r="J85" s="9">
        <f t="shared" si="14"/>
        <v>0</v>
      </c>
      <c r="K85" s="9">
        <f t="shared" si="14"/>
        <v>0</v>
      </c>
      <c r="L85" s="9">
        <f>SUM(L81:L84)</f>
        <v>9994939</v>
      </c>
      <c r="M85" s="9">
        <f t="shared" si="14"/>
        <v>13350253</v>
      </c>
      <c r="N85" s="9">
        <f t="shared" si="14"/>
        <v>0</v>
      </c>
      <c r="O85" s="9">
        <f t="shared" si="14"/>
        <v>0</v>
      </c>
      <c r="P85" s="9">
        <f t="shared" si="14"/>
        <v>0</v>
      </c>
      <c r="Q85" s="9">
        <f t="shared" si="14"/>
        <v>0</v>
      </c>
      <c r="R85" s="9">
        <f t="shared" si="14"/>
        <v>0</v>
      </c>
      <c r="S85" s="9">
        <f t="shared" si="14"/>
        <v>0</v>
      </c>
      <c r="T85" s="9">
        <f t="shared" si="14"/>
        <v>0</v>
      </c>
      <c r="U85" s="9">
        <f t="shared" si="14"/>
        <v>0</v>
      </c>
      <c r="V85" s="9">
        <f t="shared" si="14"/>
        <v>0</v>
      </c>
      <c r="W85" s="9">
        <f t="shared" si="14"/>
        <v>0</v>
      </c>
      <c r="X85" s="9">
        <f t="shared" si="14"/>
        <v>0</v>
      </c>
      <c r="Y85" s="9">
        <f t="shared" si="14"/>
        <v>0</v>
      </c>
      <c r="Z85" s="9">
        <f t="shared" si="14"/>
        <v>0</v>
      </c>
      <c r="AA85" s="9">
        <f t="shared" si="14"/>
        <v>0</v>
      </c>
      <c r="AB85" s="9">
        <f t="shared" si="14"/>
        <v>0</v>
      </c>
      <c r="AC85" s="9">
        <f t="shared" si="14"/>
        <v>0</v>
      </c>
      <c r="AD85" s="12">
        <f t="shared" ref="AD85:AD100" si="15">SUM(D85:AA85)</f>
        <v>23345192</v>
      </c>
    </row>
    <row r="86" spans="1:30" s="8" customFormat="1" ht="18" customHeight="1" x14ac:dyDescent="0.3">
      <c r="A86" s="8" t="s">
        <v>272</v>
      </c>
      <c r="B86" s="15" t="s">
        <v>273</v>
      </c>
      <c r="C86" s="8" t="s">
        <v>274</v>
      </c>
      <c r="AD86" s="12">
        <f t="shared" si="15"/>
        <v>0</v>
      </c>
    </row>
    <row r="87" spans="1:30" ht="18" customHeight="1" x14ac:dyDescent="0.3">
      <c r="A87" s="11" t="s">
        <v>275</v>
      </c>
      <c r="B87" s="14" t="s">
        <v>276</v>
      </c>
      <c r="C87" s="11" t="s">
        <v>277</v>
      </c>
      <c r="AD87" s="12">
        <f t="shared" si="15"/>
        <v>0</v>
      </c>
    </row>
    <row r="88" spans="1:30" ht="18" customHeight="1" x14ac:dyDescent="0.3">
      <c r="A88" s="8" t="s">
        <v>278</v>
      </c>
      <c r="B88" s="14" t="s">
        <v>279</v>
      </c>
      <c r="C88" s="11" t="s">
        <v>280</v>
      </c>
      <c r="AD88" s="12">
        <f t="shared" si="15"/>
        <v>0</v>
      </c>
    </row>
    <row r="89" spans="1:30" ht="18" customHeight="1" x14ac:dyDescent="0.3">
      <c r="A89" s="11" t="s">
        <v>281</v>
      </c>
      <c r="B89" s="14" t="s">
        <v>282</v>
      </c>
      <c r="C89" s="11" t="s">
        <v>283</v>
      </c>
      <c r="AD89" s="12">
        <f t="shared" si="15"/>
        <v>0</v>
      </c>
    </row>
    <row r="90" spans="1:30" ht="18" customHeight="1" x14ac:dyDescent="0.3">
      <c r="A90" s="8" t="s">
        <v>284</v>
      </c>
      <c r="B90" s="15" t="s">
        <v>285</v>
      </c>
      <c r="C90" s="8" t="s">
        <v>286</v>
      </c>
      <c r="AD90" s="12">
        <f t="shared" si="15"/>
        <v>0</v>
      </c>
    </row>
    <row r="91" spans="1:30" s="8" customFormat="1" ht="18" customHeight="1" x14ac:dyDescent="0.3">
      <c r="A91" s="11" t="s">
        <v>287</v>
      </c>
      <c r="B91" s="11" t="s">
        <v>288</v>
      </c>
      <c r="C91" s="11" t="s">
        <v>289</v>
      </c>
      <c r="AD91" s="12">
        <f t="shared" si="15"/>
        <v>0</v>
      </c>
    </row>
    <row r="92" spans="1:30" ht="18" customHeight="1" x14ac:dyDescent="0.3">
      <c r="A92" s="8" t="s">
        <v>290</v>
      </c>
      <c r="B92" s="11" t="s">
        <v>291</v>
      </c>
      <c r="C92" s="11" t="s">
        <v>292</v>
      </c>
      <c r="AD92" s="12">
        <f t="shared" si="15"/>
        <v>0</v>
      </c>
    </row>
    <row r="93" spans="1:30" ht="18" customHeight="1" x14ac:dyDescent="0.3">
      <c r="A93" s="11" t="s">
        <v>293</v>
      </c>
      <c r="B93" s="8" t="s">
        <v>294</v>
      </c>
      <c r="C93" s="8" t="s">
        <v>295</v>
      </c>
      <c r="AD93" s="12">
        <f t="shared" si="15"/>
        <v>0</v>
      </c>
    </row>
    <row r="94" spans="1:30" s="9" customFormat="1" ht="18" customHeight="1" x14ac:dyDescent="0.3">
      <c r="A94" s="12" t="s">
        <v>296</v>
      </c>
      <c r="B94" s="10" t="s">
        <v>297</v>
      </c>
      <c r="C94" s="9" t="s">
        <v>298</v>
      </c>
      <c r="D94" s="9">
        <f>SUM(D86:D93)</f>
        <v>0</v>
      </c>
      <c r="E94" s="9">
        <f t="shared" ref="E94:X94" si="16">SUM(E86:E93)</f>
        <v>0</v>
      </c>
      <c r="F94" s="9">
        <f t="shared" si="16"/>
        <v>0</v>
      </c>
      <c r="G94" s="9">
        <f>SUM(G86:G93)</f>
        <v>0</v>
      </c>
      <c r="H94" s="9">
        <f t="shared" si="16"/>
        <v>0</v>
      </c>
      <c r="I94" s="9">
        <f t="shared" si="16"/>
        <v>0</v>
      </c>
      <c r="J94" s="9">
        <f t="shared" si="16"/>
        <v>0</v>
      </c>
      <c r="K94" s="9">
        <f t="shared" si="16"/>
        <v>0</v>
      </c>
      <c r="L94" s="9">
        <f>SUM(L86:L93)</f>
        <v>0</v>
      </c>
      <c r="M94" s="9">
        <f t="shared" si="16"/>
        <v>0</v>
      </c>
      <c r="N94" s="9">
        <f t="shared" si="16"/>
        <v>0</v>
      </c>
      <c r="O94" s="9">
        <f t="shared" si="16"/>
        <v>0</v>
      </c>
      <c r="P94" s="9">
        <f t="shared" si="16"/>
        <v>0</v>
      </c>
      <c r="Q94" s="9">
        <f t="shared" si="16"/>
        <v>0</v>
      </c>
      <c r="R94" s="9">
        <f t="shared" si="16"/>
        <v>0</v>
      </c>
      <c r="S94" s="9">
        <f t="shared" si="16"/>
        <v>0</v>
      </c>
      <c r="T94" s="9">
        <f t="shared" si="16"/>
        <v>0</v>
      </c>
      <c r="U94" s="9">
        <f t="shared" si="16"/>
        <v>0</v>
      </c>
      <c r="V94" s="9">
        <f t="shared" si="16"/>
        <v>0</v>
      </c>
      <c r="W94" s="9">
        <f t="shared" si="16"/>
        <v>0</v>
      </c>
      <c r="X94" s="9">
        <f t="shared" si="16"/>
        <v>0</v>
      </c>
      <c r="Y94" s="9">
        <f>SUM(Y86:Y93)</f>
        <v>0</v>
      </c>
      <c r="Z94" s="9">
        <f>SUM(Z86:Z93)</f>
        <v>0</v>
      </c>
      <c r="AA94" s="9">
        <f>SUM(AA86:AA93)</f>
        <v>0</v>
      </c>
      <c r="AB94" s="9">
        <f>SUM(AB86:AB93)</f>
        <v>0</v>
      </c>
      <c r="AC94" s="9">
        <f>SUM(AC86:AC93)</f>
        <v>0</v>
      </c>
      <c r="AD94" s="12">
        <f t="shared" si="15"/>
        <v>0</v>
      </c>
    </row>
    <row r="95" spans="1:30" s="12" customFormat="1" ht="18" customHeight="1" x14ac:dyDescent="0.3">
      <c r="A95" s="12" t="s">
        <v>299</v>
      </c>
      <c r="B95" s="12" t="s">
        <v>300</v>
      </c>
      <c r="C95" s="12" t="s">
        <v>301</v>
      </c>
      <c r="D95" s="12">
        <f t="shared" ref="D95:Y95" si="17">SUM(D23,D24,D49,D59,D72,D80,D85,D94)</f>
        <v>14276946</v>
      </c>
      <c r="E95" s="12">
        <f t="shared" si="17"/>
        <v>130703</v>
      </c>
      <c r="F95" s="12">
        <f t="shared" si="17"/>
        <v>0</v>
      </c>
      <c r="G95" s="12">
        <f>SUM(G23,G24,G49,G59,G72,G80,G85,G94)</f>
        <v>243446</v>
      </c>
      <c r="H95" s="12">
        <f t="shared" si="17"/>
        <v>60765</v>
      </c>
      <c r="I95" s="12">
        <f t="shared" si="17"/>
        <v>2769069</v>
      </c>
      <c r="J95" s="12">
        <f t="shared" si="17"/>
        <v>0</v>
      </c>
      <c r="K95" s="12">
        <f t="shared" si="17"/>
        <v>3173033</v>
      </c>
      <c r="L95" s="12">
        <f>SUM(L23,L24,L49,L59,L72,L80,L85,L94)</f>
        <v>11407887</v>
      </c>
      <c r="M95" s="12">
        <f t="shared" si="17"/>
        <v>15985767</v>
      </c>
      <c r="N95" s="12">
        <f t="shared" si="17"/>
        <v>0</v>
      </c>
      <c r="O95" s="12">
        <f t="shared" si="17"/>
        <v>985266</v>
      </c>
      <c r="P95" s="12">
        <f t="shared" si="17"/>
        <v>3880600</v>
      </c>
      <c r="Q95" s="12">
        <f>SUM(Q23,Q24,Q49,Q59,Q72,Q80,Q85,Q94)</f>
        <v>6831063</v>
      </c>
      <c r="R95" s="12">
        <f t="shared" si="17"/>
        <v>0</v>
      </c>
      <c r="S95" s="12">
        <f>SUM(S23,S24,S49,S59,S72,S80,S85,S94)</f>
        <v>0</v>
      </c>
      <c r="T95" s="12">
        <f t="shared" si="17"/>
        <v>0</v>
      </c>
      <c r="U95" s="12">
        <f t="shared" si="17"/>
        <v>249400</v>
      </c>
      <c r="V95" s="12">
        <f t="shared" si="17"/>
        <v>2571957</v>
      </c>
      <c r="W95" s="12">
        <f t="shared" si="17"/>
        <v>260561</v>
      </c>
      <c r="X95" s="12">
        <f t="shared" si="17"/>
        <v>14990</v>
      </c>
      <c r="Y95" s="12">
        <f t="shared" si="17"/>
        <v>0</v>
      </c>
      <c r="Z95" s="12">
        <f>SUM(Z23,Z24,Z49,Z59,Z72,Z80,Z85,Z94)</f>
        <v>5074834</v>
      </c>
      <c r="AA95" s="12">
        <f>SUM(AA23,AA24,AA49,AA59,AA72,AA80,AA85,AA94)</f>
        <v>4627940</v>
      </c>
      <c r="AB95" s="12">
        <f>SUM(AB23,AB24,AB49,AB59,AB72,AB80,AB85,AB94)</f>
        <v>0</v>
      </c>
      <c r="AC95" s="12">
        <f>SUM(AC23,AC24,AC49,AC59,AC72,AC80,AC85,AC94)</f>
        <v>0</v>
      </c>
      <c r="AD95" s="12">
        <f t="shared" si="15"/>
        <v>72544227</v>
      </c>
    </row>
    <row r="96" spans="1:30" ht="18" customHeight="1" x14ac:dyDescent="0.3">
      <c r="A96" s="8" t="s">
        <v>302</v>
      </c>
      <c r="B96" s="11" t="s">
        <v>303</v>
      </c>
      <c r="C96" s="11" t="s">
        <v>304</v>
      </c>
      <c r="AD96" s="12">
        <f t="shared" si="15"/>
        <v>0</v>
      </c>
    </row>
    <row r="97" spans="1:30" ht="18" customHeight="1" x14ac:dyDescent="0.3">
      <c r="A97" s="11" t="s">
        <v>305</v>
      </c>
      <c r="B97" s="11" t="s">
        <v>306</v>
      </c>
      <c r="C97" s="11" t="s">
        <v>307</v>
      </c>
      <c r="AD97" s="12">
        <f t="shared" si="15"/>
        <v>0</v>
      </c>
    </row>
    <row r="98" spans="1:30" ht="18" customHeight="1" x14ac:dyDescent="0.3">
      <c r="A98" s="8" t="s">
        <v>308</v>
      </c>
      <c r="B98" s="11" t="s">
        <v>309</v>
      </c>
      <c r="C98" s="11" t="s">
        <v>310</v>
      </c>
      <c r="AD98" s="12">
        <f t="shared" si="15"/>
        <v>0</v>
      </c>
    </row>
    <row r="99" spans="1:30" s="12" customFormat="1" ht="18" customHeight="1" x14ac:dyDescent="0.3">
      <c r="A99" s="12" t="s">
        <v>311</v>
      </c>
      <c r="B99" s="12" t="s">
        <v>312</v>
      </c>
      <c r="C99" s="12" t="s">
        <v>304</v>
      </c>
      <c r="D99" s="12">
        <f>SUM(D96:D98)</f>
        <v>0</v>
      </c>
      <c r="E99" s="12">
        <f t="shared" ref="E99:AC99" si="18">SUM(E96:E98)</f>
        <v>0</v>
      </c>
      <c r="F99" s="12">
        <f t="shared" si="18"/>
        <v>0</v>
      </c>
      <c r="G99" s="12">
        <f>SUM(G96:G98)</f>
        <v>0</v>
      </c>
      <c r="H99" s="12">
        <f t="shared" si="18"/>
        <v>0</v>
      </c>
      <c r="I99" s="12">
        <f t="shared" si="18"/>
        <v>0</v>
      </c>
      <c r="J99" s="12">
        <f t="shared" si="18"/>
        <v>0</v>
      </c>
      <c r="K99" s="12">
        <f t="shared" si="18"/>
        <v>0</v>
      </c>
      <c r="L99" s="12">
        <f>SUM(L96:L98)</f>
        <v>0</v>
      </c>
      <c r="M99" s="12">
        <f t="shared" si="18"/>
        <v>0</v>
      </c>
      <c r="N99" s="12">
        <f t="shared" si="18"/>
        <v>0</v>
      </c>
      <c r="O99" s="12">
        <f t="shared" si="18"/>
        <v>0</v>
      </c>
      <c r="P99" s="12">
        <f t="shared" si="18"/>
        <v>0</v>
      </c>
      <c r="Q99" s="12">
        <f t="shared" si="18"/>
        <v>0</v>
      </c>
      <c r="R99" s="12">
        <f t="shared" si="18"/>
        <v>0</v>
      </c>
      <c r="S99" s="12">
        <f t="shared" si="18"/>
        <v>0</v>
      </c>
      <c r="T99" s="12">
        <f t="shared" si="18"/>
        <v>0</v>
      </c>
      <c r="U99" s="12">
        <f t="shared" si="18"/>
        <v>0</v>
      </c>
      <c r="V99" s="12">
        <f t="shared" si="18"/>
        <v>0</v>
      </c>
      <c r="W99" s="12">
        <f t="shared" si="18"/>
        <v>0</v>
      </c>
      <c r="X99" s="12">
        <f t="shared" si="18"/>
        <v>0</v>
      </c>
      <c r="Y99" s="12">
        <f t="shared" si="18"/>
        <v>0</v>
      </c>
      <c r="Z99" s="12">
        <f t="shared" si="18"/>
        <v>0</v>
      </c>
      <c r="AA99" s="12">
        <f t="shared" si="18"/>
        <v>0</v>
      </c>
      <c r="AB99" s="12">
        <f t="shared" si="18"/>
        <v>0</v>
      </c>
      <c r="AC99" s="12">
        <f t="shared" si="18"/>
        <v>0</v>
      </c>
      <c r="AD99" s="12">
        <f t="shared" si="15"/>
        <v>0</v>
      </c>
    </row>
    <row r="100" spans="1:30" s="12" customFormat="1" ht="18" customHeight="1" x14ac:dyDescent="0.3">
      <c r="A100" s="12" t="s">
        <v>313</v>
      </c>
      <c r="B100" s="12" t="s">
        <v>314</v>
      </c>
      <c r="C100" s="12" t="s">
        <v>307</v>
      </c>
      <c r="AD100" s="12">
        <f t="shared" si="15"/>
        <v>0</v>
      </c>
    </row>
    <row r="101" spans="1:30" s="8" customFormat="1" ht="18" customHeight="1" x14ac:dyDescent="0.3">
      <c r="A101" s="11" t="s">
        <v>315</v>
      </c>
      <c r="B101" s="8" t="s">
        <v>316</v>
      </c>
      <c r="C101" s="8" t="s">
        <v>317</v>
      </c>
      <c r="D101" s="8">
        <v>0</v>
      </c>
      <c r="E101" s="8">
        <v>0</v>
      </c>
      <c r="F101" s="8">
        <v>0</v>
      </c>
      <c r="G101" s="8">
        <v>0</v>
      </c>
      <c r="H101" s="8">
        <v>1411744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12">
        <f>SUM(D101:AC101)</f>
        <v>1411744</v>
      </c>
    </row>
    <row r="102" spans="1:30" s="8" customFormat="1" ht="18" customHeight="1" x14ac:dyDescent="0.3">
      <c r="A102" s="8" t="s">
        <v>318</v>
      </c>
      <c r="B102" s="15" t="s">
        <v>319</v>
      </c>
      <c r="C102" s="8" t="s">
        <v>320</v>
      </c>
      <c r="AD102" s="12">
        <f>SUM(D102:AA102)</f>
        <v>0</v>
      </c>
    </row>
    <row r="103" spans="1:30" s="12" customFormat="1" ht="18" customHeight="1" x14ac:dyDescent="0.3">
      <c r="A103" s="12" t="s">
        <v>321</v>
      </c>
      <c r="B103" s="13" t="s">
        <v>322</v>
      </c>
      <c r="C103" s="12" t="s">
        <v>323</v>
      </c>
      <c r="D103" s="12">
        <f>SUM(D101:D101)</f>
        <v>0</v>
      </c>
      <c r="E103" s="12">
        <f t="shared" ref="E103:AC103" si="19">SUM(E101:E101)</f>
        <v>0</v>
      </c>
      <c r="F103" s="12">
        <f t="shared" si="19"/>
        <v>0</v>
      </c>
      <c r="G103" s="12">
        <f>SUM(G101:G101)</f>
        <v>0</v>
      </c>
      <c r="H103" s="12">
        <f t="shared" si="19"/>
        <v>1411744</v>
      </c>
      <c r="I103" s="12">
        <f t="shared" si="19"/>
        <v>0</v>
      </c>
      <c r="J103" s="12">
        <f t="shared" si="19"/>
        <v>0</v>
      </c>
      <c r="K103" s="12">
        <f t="shared" si="19"/>
        <v>0</v>
      </c>
      <c r="L103" s="12">
        <f>SUM(L101:L101)</f>
        <v>0</v>
      </c>
      <c r="M103" s="12">
        <f t="shared" si="19"/>
        <v>0</v>
      </c>
      <c r="N103" s="12">
        <f t="shared" si="19"/>
        <v>0</v>
      </c>
      <c r="O103" s="12">
        <f t="shared" si="19"/>
        <v>0</v>
      </c>
      <c r="P103" s="12">
        <f t="shared" si="19"/>
        <v>0</v>
      </c>
      <c r="Q103" s="12">
        <f t="shared" si="19"/>
        <v>0</v>
      </c>
      <c r="R103" s="12">
        <f t="shared" si="19"/>
        <v>0</v>
      </c>
      <c r="S103" s="12">
        <f t="shared" si="19"/>
        <v>0</v>
      </c>
      <c r="T103" s="12">
        <f t="shared" si="19"/>
        <v>0</v>
      </c>
      <c r="U103" s="12">
        <f t="shared" si="19"/>
        <v>0</v>
      </c>
      <c r="V103" s="12">
        <f t="shared" si="19"/>
        <v>0</v>
      </c>
      <c r="W103" s="12">
        <f t="shared" si="19"/>
        <v>0</v>
      </c>
      <c r="X103" s="12">
        <f t="shared" si="19"/>
        <v>0</v>
      </c>
      <c r="Y103" s="12">
        <f t="shared" si="19"/>
        <v>0</v>
      </c>
      <c r="Z103" s="12">
        <f t="shared" si="19"/>
        <v>0</v>
      </c>
      <c r="AA103" s="12">
        <f t="shared" si="19"/>
        <v>0</v>
      </c>
      <c r="AB103" s="12">
        <f t="shared" si="19"/>
        <v>0</v>
      </c>
      <c r="AC103" s="12">
        <f t="shared" si="19"/>
        <v>0</v>
      </c>
      <c r="AD103" s="12">
        <f>SUM(D103:AA103)</f>
        <v>1411744</v>
      </c>
    </row>
    <row r="104" spans="1:30" s="12" customFormat="1" ht="18" customHeight="1" x14ac:dyDescent="0.3">
      <c r="A104" s="12" t="s">
        <v>324</v>
      </c>
      <c r="B104" s="13" t="s">
        <v>325</v>
      </c>
      <c r="C104" s="12" t="s">
        <v>326</v>
      </c>
      <c r="AD104" s="12">
        <f>SUM(D104:AA104)</f>
        <v>0</v>
      </c>
    </row>
    <row r="105" spans="1:30" s="9" customFormat="1" ht="15.75" customHeight="1" x14ac:dyDescent="0.3">
      <c r="A105" s="12" t="s">
        <v>327</v>
      </c>
      <c r="B105" s="9" t="s">
        <v>328</v>
      </c>
      <c r="C105" s="9" t="s">
        <v>329</v>
      </c>
      <c r="D105" s="9">
        <f>SUM(D99,D100,D103,D104)</f>
        <v>0</v>
      </c>
      <c r="E105" s="9">
        <f t="shared" ref="E105:AC105" si="20">SUM(E99,E100,E103,E104)</f>
        <v>0</v>
      </c>
      <c r="F105" s="9">
        <f t="shared" si="20"/>
        <v>0</v>
      </c>
      <c r="G105" s="9">
        <f>SUM(G99,G100,G103,G104)</f>
        <v>0</v>
      </c>
      <c r="H105" s="9">
        <f t="shared" si="20"/>
        <v>1411744</v>
      </c>
      <c r="I105" s="9">
        <f t="shared" si="20"/>
        <v>0</v>
      </c>
      <c r="J105" s="9">
        <f t="shared" si="20"/>
        <v>0</v>
      </c>
      <c r="K105" s="9">
        <f t="shared" si="20"/>
        <v>0</v>
      </c>
      <c r="L105" s="9">
        <f>SUM(L99,L100,L103,L104)</f>
        <v>0</v>
      </c>
      <c r="M105" s="9">
        <f t="shared" si="20"/>
        <v>0</v>
      </c>
      <c r="N105" s="9">
        <f t="shared" si="20"/>
        <v>0</v>
      </c>
      <c r="O105" s="9">
        <f t="shared" si="20"/>
        <v>0</v>
      </c>
      <c r="P105" s="9">
        <f t="shared" si="20"/>
        <v>0</v>
      </c>
      <c r="Q105" s="9">
        <f t="shared" si="20"/>
        <v>0</v>
      </c>
      <c r="R105" s="9">
        <f t="shared" si="20"/>
        <v>0</v>
      </c>
      <c r="S105" s="9">
        <f t="shared" si="20"/>
        <v>0</v>
      </c>
      <c r="T105" s="9">
        <f t="shared" si="20"/>
        <v>0</v>
      </c>
      <c r="U105" s="9">
        <f t="shared" si="20"/>
        <v>0</v>
      </c>
      <c r="V105" s="9">
        <f t="shared" si="20"/>
        <v>0</v>
      </c>
      <c r="W105" s="9">
        <f t="shared" si="20"/>
        <v>0</v>
      </c>
      <c r="X105" s="9">
        <f t="shared" si="20"/>
        <v>0</v>
      </c>
      <c r="Y105" s="9">
        <f t="shared" si="20"/>
        <v>0</v>
      </c>
      <c r="Z105" s="9">
        <f t="shared" si="20"/>
        <v>0</v>
      </c>
      <c r="AA105" s="9">
        <f t="shared" si="20"/>
        <v>0</v>
      </c>
      <c r="AB105" s="9">
        <f t="shared" si="20"/>
        <v>0</v>
      </c>
      <c r="AC105" s="9">
        <f t="shared" si="20"/>
        <v>0</v>
      </c>
      <c r="AD105" s="12">
        <f>SUM(D105:AA105)</f>
        <v>1411744</v>
      </c>
    </row>
    <row r="106" spans="1:30" s="9" customFormat="1" ht="15" customHeight="1" x14ac:dyDescent="0.3">
      <c r="A106" s="12" t="s">
        <v>330</v>
      </c>
      <c r="B106" s="9" t="s">
        <v>331</v>
      </c>
      <c r="D106" s="9">
        <f t="shared" ref="D106:AC106" si="21">SUM(D95,D105)</f>
        <v>14276946</v>
      </c>
      <c r="E106" s="9">
        <f t="shared" si="21"/>
        <v>130703</v>
      </c>
      <c r="F106" s="9">
        <f t="shared" si="21"/>
        <v>0</v>
      </c>
      <c r="G106" s="9">
        <f>SUM(G95,G105)</f>
        <v>243446</v>
      </c>
      <c r="H106" s="9">
        <f t="shared" si="21"/>
        <v>1472509</v>
      </c>
      <c r="I106" s="9">
        <f t="shared" si="21"/>
        <v>2769069</v>
      </c>
      <c r="J106" s="9">
        <f t="shared" si="21"/>
        <v>0</v>
      </c>
      <c r="K106" s="9">
        <f t="shared" si="21"/>
        <v>3173033</v>
      </c>
      <c r="L106" s="9">
        <f>SUM(L95,L105)</f>
        <v>11407887</v>
      </c>
      <c r="M106" s="9">
        <f t="shared" si="21"/>
        <v>15985767</v>
      </c>
      <c r="N106" s="9">
        <f t="shared" si="21"/>
        <v>0</v>
      </c>
      <c r="O106" s="9">
        <f t="shared" si="21"/>
        <v>985266</v>
      </c>
      <c r="P106" s="9">
        <f t="shared" si="21"/>
        <v>3880600</v>
      </c>
      <c r="Q106" s="9">
        <f t="shared" si="21"/>
        <v>6831063</v>
      </c>
      <c r="R106" s="9">
        <f t="shared" si="21"/>
        <v>0</v>
      </c>
      <c r="S106" s="9">
        <f t="shared" si="21"/>
        <v>0</v>
      </c>
      <c r="T106" s="9">
        <f t="shared" si="21"/>
        <v>0</v>
      </c>
      <c r="U106" s="9">
        <f t="shared" si="21"/>
        <v>249400</v>
      </c>
      <c r="V106" s="9">
        <f t="shared" si="21"/>
        <v>2571957</v>
      </c>
      <c r="W106" s="9">
        <f t="shared" si="21"/>
        <v>260561</v>
      </c>
      <c r="X106" s="9">
        <f t="shared" si="21"/>
        <v>14990</v>
      </c>
      <c r="Y106" s="9">
        <f t="shared" si="21"/>
        <v>0</v>
      </c>
      <c r="Z106" s="9">
        <f t="shared" si="21"/>
        <v>5074834</v>
      </c>
      <c r="AA106" s="9">
        <f t="shared" si="21"/>
        <v>4627940</v>
      </c>
      <c r="AB106" s="9">
        <f t="shared" si="21"/>
        <v>0</v>
      </c>
      <c r="AC106" s="9">
        <f t="shared" si="21"/>
        <v>0</v>
      </c>
      <c r="AD106" s="12">
        <f>SUM(D106:AA106)</f>
        <v>73955971</v>
      </c>
    </row>
  </sheetData>
  <mergeCells count="2">
    <mergeCell ref="A1:V1"/>
    <mergeCell ref="B2:B3"/>
  </mergeCells>
  <pageMargins left="0" right="0.70866141732283472" top="0" bottom="0" header="0.31496062992125984" footer="0.31496062992125984"/>
  <pageSetup paperSize="256" scale="75" fitToHeight="2" orientation="landscape" horizontalDpi="300" verticalDpi="300" r:id="rId1"/>
  <rowBreaks count="1" manualBreakCount="1">
    <brk id="4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4.sz.melléklet</vt:lpstr>
      <vt:lpstr>'4.sz.melléklet'!Nyomtatási_terület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2021-05-31T08:10:56Z</dcterms:created>
  <dcterms:modified xsi:type="dcterms:W3CDTF">2021-05-31T08:11:04Z</dcterms:modified>
</cp:coreProperties>
</file>