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5.sz.mell  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I145" i="1" l="1"/>
  <c r="F145" i="1"/>
  <c r="C145" i="1"/>
  <c r="I144" i="1"/>
  <c r="I141" i="1"/>
  <c r="F144" i="1"/>
  <c r="C144" i="1"/>
  <c r="I143" i="1"/>
  <c r="F143" i="1"/>
  <c r="F141" i="1"/>
  <c r="C143" i="1"/>
  <c r="I142" i="1"/>
  <c r="F142" i="1"/>
  <c r="C142" i="1"/>
  <c r="C141" i="1"/>
  <c r="I140" i="1"/>
  <c r="F140" i="1"/>
  <c r="C140" i="1"/>
  <c r="I139" i="1"/>
  <c r="F139" i="1"/>
  <c r="C139" i="1"/>
  <c r="I138" i="1"/>
  <c r="F138" i="1"/>
  <c r="C138" i="1"/>
  <c r="I137" i="1"/>
  <c r="F137" i="1"/>
  <c r="C137" i="1"/>
  <c r="I136" i="1"/>
  <c r="I135" i="1"/>
  <c r="F136" i="1"/>
  <c r="C136" i="1"/>
  <c r="C135" i="1"/>
  <c r="F135" i="1"/>
  <c r="I134" i="1"/>
  <c r="F134" i="1"/>
  <c r="C134" i="1"/>
  <c r="C130" i="1"/>
  <c r="I133" i="1"/>
  <c r="F133" i="1"/>
  <c r="C133" i="1"/>
  <c r="I132" i="1"/>
  <c r="F132" i="1"/>
  <c r="C132" i="1"/>
  <c r="I131" i="1"/>
  <c r="F131" i="1"/>
  <c r="F130" i="1"/>
  <c r="C131" i="1"/>
  <c r="K130" i="1"/>
  <c r="J130" i="1"/>
  <c r="I130" i="1"/>
  <c r="H130" i="1"/>
  <c r="G130" i="1"/>
  <c r="E130" i="1"/>
  <c r="D130" i="1"/>
  <c r="I129" i="1"/>
  <c r="F129" i="1"/>
  <c r="F126" i="1"/>
  <c r="F146" i="1"/>
  <c r="C129" i="1"/>
  <c r="I128" i="1"/>
  <c r="F128" i="1"/>
  <c r="C128" i="1"/>
  <c r="C126" i="1"/>
  <c r="C146" i="1"/>
  <c r="I127" i="1"/>
  <c r="F127" i="1"/>
  <c r="C127" i="1"/>
  <c r="K126" i="1"/>
  <c r="J126" i="1"/>
  <c r="I126" i="1"/>
  <c r="H126" i="1"/>
  <c r="G126" i="1"/>
  <c r="E126" i="1"/>
  <c r="D126" i="1"/>
  <c r="I122" i="1"/>
  <c r="F122" i="1"/>
  <c r="C122" i="1"/>
  <c r="I121" i="1"/>
  <c r="F121" i="1"/>
  <c r="C121" i="1"/>
  <c r="I120" i="1"/>
  <c r="F120" i="1"/>
  <c r="C120" i="1"/>
  <c r="I119" i="1"/>
  <c r="F119" i="1"/>
  <c r="C119" i="1"/>
  <c r="I118" i="1"/>
  <c r="F118" i="1"/>
  <c r="C118" i="1"/>
  <c r="I117" i="1"/>
  <c r="F117" i="1"/>
  <c r="C117" i="1"/>
  <c r="I116" i="1"/>
  <c r="F116" i="1"/>
  <c r="C116" i="1"/>
  <c r="I115" i="1"/>
  <c r="F115" i="1"/>
  <c r="C115" i="1"/>
  <c r="I114" i="1"/>
  <c r="F114" i="1"/>
  <c r="C114" i="1"/>
  <c r="I113" i="1"/>
  <c r="F113" i="1"/>
  <c r="C113" i="1"/>
  <c r="I112" i="1"/>
  <c r="F112" i="1"/>
  <c r="C112" i="1"/>
  <c r="I111" i="1"/>
  <c r="F111" i="1"/>
  <c r="C111" i="1"/>
  <c r="I110" i="1"/>
  <c r="F110" i="1"/>
  <c r="C110" i="1"/>
  <c r="I109" i="1"/>
  <c r="F109" i="1"/>
  <c r="F108" i="1"/>
  <c r="C109" i="1"/>
  <c r="K108" i="1"/>
  <c r="J108" i="1"/>
  <c r="I108" i="1"/>
  <c r="H108" i="1"/>
  <c r="G108" i="1"/>
  <c r="E108" i="1"/>
  <c r="D108" i="1"/>
  <c r="C108" i="1"/>
  <c r="I107" i="1"/>
  <c r="F107" i="1"/>
  <c r="C107" i="1"/>
  <c r="I106" i="1"/>
  <c r="F106" i="1"/>
  <c r="C106" i="1"/>
  <c r="I105" i="1"/>
  <c r="F105" i="1"/>
  <c r="C105" i="1"/>
  <c r="I104" i="1"/>
  <c r="F104" i="1"/>
  <c r="C104" i="1"/>
  <c r="I103" i="1"/>
  <c r="F103" i="1"/>
  <c r="C103" i="1"/>
  <c r="I102" i="1"/>
  <c r="F102" i="1"/>
  <c r="C102" i="1"/>
  <c r="I101" i="1"/>
  <c r="F101" i="1"/>
  <c r="C101" i="1"/>
  <c r="I100" i="1"/>
  <c r="F100" i="1"/>
  <c r="C100" i="1"/>
  <c r="I99" i="1"/>
  <c r="F99" i="1"/>
  <c r="C99" i="1"/>
  <c r="I98" i="1"/>
  <c r="F98" i="1"/>
  <c r="C98" i="1"/>
  <c r="K97" i="1"/>
  <c r="I97" i="1"/>
  <c r="H97" i="1"/>
  <c r="F97" i="1"/>
  <c r="E97" i="1"/>
  <c r="C97" i="1"/>
  <c r="I96" i="1"/>
  <c r="F96" i="1"/>
  <c r="C96" i="1"/>
  <c r="I95" i="1"/>
  <c r="F95" i="1"/>
  <c r="C95" i="1"/>
  <c r="I94" i="1"/>
  <c r="F94" i="1"/>
  <c r="C94" i="1"/>
  <c r="I93" i="1"/>
  <c r="I92" i="1"/>
  <c r="I125" i="1"/>
  <c r="F93" i="1"/>
  <c r="C93" i="1"/>
  <c r="C92" i="1"/>
  <c r="C125" i="1"/>
  <c r="C147" i="1"/>
  <c r="K92" i="1"/>
  <c r="K125" i="1"/>
  <c r="K147" i="1"/>
  <c r="J92" i="1"/>
  <c r="J125" i="1"/>
  <c r="J147" i="1"/>
  <c r="H92" i="1"/>
  <c r="H125" i="1"/>
  <c r="H147" i="1"/>
  <c r="G92" i="1"/>
  <c r="G125" i="1"/>
  <c r="G147" i="1"/>
  <c r="F92" i="1"/>
  <c r="F125" i="1"/>
  <c r="F147" i="1"/>
  <c r="E92" i="1"/>
  <c r="E125" i="1"/>
  <c r="E147" i="1"/>
  <c r="D92" i="1"/>
  <c r="D125" i="1"/>
  <c r="D147" i="1"/>
  <c r="I85" i="1"/>
  <c r="F85" i="1"/>
  <c r="C85" i="1"/>
  <c r="I84" i="1"/>
  <c r="F84" i="1"/>
  <c r="C84" i="1"/>
  <c r="I83" i="1"/>
  <c r="F83" i="1"/>
  <c r="C83" i="1"/>
  <c r="C81" i="1"/>
  <c r="C76" i="1"/>
  <c r="I82" i="1"/>
  <c r="I81" i="1"/>
  <c r="F82" i="1"/>
  <c r="C82" i="1"/>
  <c r="F81" i="1"/>
  <c r="I80" i="1"/>
  <c r="F80" i="1"/>
  <c r="C80" i="1"/>
  <c r="I79" i="1"/>
  <c r="F79" i="1"/>
  <c r="C79" i="1"/>
  <c r="I78" i="1"/>
  <c r="F78" i="1"/>
  <c r="C78" i="1"/>
  <c r="I77" i="1"/>
  <c r="I76" i="1"/>
  <c r="F77" i="1"/>
  <c r="F76" i="1"/>
  <c r="C77" i="1"/>
  <c r="I75" i="1"/>
  <c r="F75" i="1"/>
  <c r="C75" i="1"/>
  <c r="C73" i="1"/>
  <c r="I74" i="1"/>
  <c r="I73" i="1"/>
  <c r="F74" i="1"/>
  <c r="C74" i="1"/>
  <c r="F73" i="1"/>
  <c r="I72" i="1"/>
  <c r="F72" i="1"/>
  <c r="F68" i="1"/>
  <c r="C72" i="1"/>
  <c r="I71" i="1"/>
  <c r="F71" i="1"/>
  <c r="C71" i="1"/>
  <c r="I70" i="1"/>
  <c r="I68" i="1"/>
  <c r="I87" i="1"/>
  <c r="F70" i="1"/>
  <c r="C70" i="1"/>
  <c r="I69" i="1"/>
  <c r="F69" i="1"/>
  <c r="C69" i="1"/>
  <c r="C68" i="1"/>
  <c r="I67" i="1"/>
  <c r="F67" i="1"/>
  <c r="C67" i="1"/>
  <c r="I66" i="1"/>
  <c r="F66" i="1"/>
  <c r="C66" i="1"/>
  <c r="I65" i="1"/>
  <c r="F65" i="1"/>
  <c r="C65" i="1"/>
  <c r="I62" i="1"/>
  <c r="F62" i="1"/>
  <c r="C62" i="1"/>
  <c r="I61" i="1"/>
  <c r="F61" i="1"/>
  <c r="C61" i="1"/>
  <c r="I60" i="1"/>
  <c r="I58" i="1"/>
  <c r="F60" i="1"/>
  <c r="F58" i="1"/>
  <c r="C60" i="1"/>
  <c r="I59" i="1"/>
  <c r="F59" i="1"/>
  <c r="C59" i="1"/>
  <c r="C58" i="1"/>
  <c r="I57" i="1"/>
  <c r="F57" i="1"/>
  <c r="C57" i="1"/>
  <c r="I56" i="1"/>
  <c r="F56" i="1"/>
  <c r="F53" i="1"/>
  <c r="C56" i="1"/>
  <c r="I55" i="1"/>
  <c r="F55" i="1"/>
  <c r="C55" i="1"/>
  <c r="I54" i="1"/>
  <c r="F54" i="1"/>
  <c r="C54" i="1"/>
  <c r="K53" i="1"/>
  <c r="J53" i="1"/>
  <c r="I53" i="1"/>
  <c r="H53" i="1"/>
  <c r="G53" i="1"/>
  <c r="E53" i="1"/>
  <c r="D53" i="1"/>
  <c r="C53" i="1"/>
  <c r="I52" i="1"/>
  <c r="F52" i="1"/>
  <c r="C52" i="1"/>
  <c r="I51" i="1"/>
  <c r="I47" i="1"/>
  <c r="F51" i="1"/>
  <c r="C51" i="1"/>
  <c r="I50" i="1"/>
  <c r="F50" i="1"/>
  <c r="C50" i="1"/>
  <c r="I49" i="1"/>
  <c r="F49" i="1"/>
  <c r="F47" i="1"/>
  <c r="C49" i="1"/>
  <c r="I48" i="1"/>
  <c r="F48" i="1"/>
  <c r="C48" i="1"/>
  <c r="K47" i="1"/>
  <c r="J47" i="1"/>
  <c r="H47" i="1"/>
  <c r="G47" i="1"/>
  <c r="E47" i="1"/>
  <c r="D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I36" i="1"/>
  <c r="F37" i="1"/>
  <c r="F36" i="1"/>
  <c r="C37" i="1"/>
  <c r="C36" i="1"/>
  <c r="K36" i="1"/>
  <c r="J36" i="1"/>
  <c r="H36" i="1"/>
  <c r="G36" i="1"/>
  <c r="E36" i="1"/>
  <c r="D36" i="1"/>
  <c r="I35" i="1"/>
  <c r="F35" i="1"/>
  <c r="C35" i="1"/>
  <c r="I34" i="1"/>
  <c r="F34" i="1"/>
  <c r="C34" i="1"/>
  <c r="I33" i="1"/>
  <c r="F33" i="1"/>
  <c r="C33" i="1"/>
  <c r="I32" i="1"/>
  <c r="F32" i="1"/>
  <c r="C32" i="1"/>
  <c r="C29" i="1"/>
  <c r="I31" i="1"/>
  <c r="F31" i="1"/>
  <c r="C31" i="1"/>
  <c r="I30" i="1"/>
  <c r="I29" i="1"/>
  <c r="F30" i="1"/>
  <c r="F29" i="1"/>
  <c r="C30" i="1"/>
  <c r="K29" i="1"/>
  <c r="J29" i="1"/>
  <c r="H29" i="1"/>
  <c r="G29" i="1"/>
  <c r="G63" i="1"/>
  <c r="G87" i="1"/>
  <c r="G88" i="1"/>
  <c r="E29" i="1"/>
  <c r="D29" i="1"/>
  <c r="I28" i="1"/>
  <c r="F28" i="1"/>
  <c r="C28" i="1"/>
  <c r="I27" i="1"/>
  <c r="F27" i="1"/>
  <c r="C27" i="1"/>
  <c r="I26" i="1"/>
  <c r="F26" i="1"/>
  <c r="C26" i="1"/>
  <c r="C22" i="1"/>
  <c r="C63" i="1"/>
  <c r="I25" i="1"/>
  <c r="F25" i="1"/>
  <c r="C25" i="1"/>
  <c r="I24" i="1"/>
  <c r="I22" i="1"/>
  <c r="F24" i="1"/>
  <c r="C24" i="1"/>
  <c r="I23" i="1"/>
  <c r="F23" i="1"/>
  <c r="F22" i="1"/>
  <c r="C23" i="1"/>
  <c r="K22" i="1"/>
  <c r="K63" i="1"/>
  <c r="K87" i="1"/>
  <c r="K88" i="1"/>
  <c r="J22" i="1"/>
  <c r="J63" i="1"/>
  <c r="J87" i="1"/>
  <c r="J88" i="1"/>
  <c r="H22" i="1"/>
  <c r="G22" i="1"/>
  <c r="E22" i="1"/>
  <c r="D22" i="1"/>
  <c r="I21" i="1"/>
  <c r="F21" i="1"/>
  <c r="C21" i="1"/>
  <c r="I20" i="1"/>
  <c r="F20" i="1"/>
  <c r="C20" i="1"/>
  <c r="I19" i="1"/>
  <c r="I15" i="1"/>
  <c r="F19" i="1"/>
  <c r="C19" i="1"/>
  <c r="I18" i="1"/>
  <c r="F18" i="1"/>
  <c r="F15" i="1"/>
  <c r="C18" i="1"/>
  <c r="I17" i="1"/>
  <c r="F17" i="1"/>
  <c r="C17" i="1"/>
  <c r="I16" i="1"/>
  <c r="F16" i="1"/>
  <c r="C16" i="1"/>
  <c r="K15" i="1"/>
  <c r="J15" i="1"/>
  <c r="H15" i="1"/>
  <c r="H63" i="1"/>
  <c r="H87" i="1"/>
  <c r="H88" i="1"/>
  <c r="G15" i="1"/>
  <c r="E15" i="1"/>
  <c r="D15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I8" i="1"/>
  <c r="I63" i="1"/>
  <c r="I88" i="1"/>
  <c r="F9" i="1"/>
  <c r="F8" i="1"/>
  <c r="F63" i="1"/>
  <c r="C9" i="1"/>
  <c r="C8" i="1"/>
  <c r="K8" i="1"/>
  <c r="J8" i="1"/>
  <c r="H8" i="1"/>
  <c r="G8" i="1"/>
  <c r="E8" i="1"/>
  <c r="E63" i="1"/>
  <c r="E87" i="1"/>
  <c r="E88" i="1"/>
  <c r="D8" i="1"/>
  <c r="D63" i="1"/>
  <c r="D87" i="1"/>
  <c r="D88" i="1"/>
  <c r="F87" i="1"/>
  <c r="F88" i="1"/>
  <c r="C87" i="1"/>
  <c r="C88" i="1"/>
  <c r="I146" i="1"/>
  <c r="I147" i="1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  <comment ref="F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<sst xmlns="http://schemas.openxmlformats.org/spreadsheetml/2006/main" count="308" uniqueCount="257">
  <si>
    <t>Megnevezés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</si>
  <si>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</si>
  <si>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</si>
  <si>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</si>
  <si>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</si>
  <si>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</si>
  <si>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</si>
  <si>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</si>
  <si>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</si>
  <si>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</si>
  <si>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</si>
  <si>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Kötelező feladatok</t>
  </si>
  <si>
    <t>Önként vállalt feladaatok</t>
  </si>
  <si>
    <t>Államigazgatási feladatok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</si>
  <si>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</si>
  <si>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</si>
  <si>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</si>
  <si>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</si>
  <si>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</si>
  <si>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</si>
  <si>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</si>
  <si>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</si>
  <si>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</si>
  <si>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</si>
  <si>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</si>
  <si>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</si>
  <si>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</si>
  <si>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</si>
  <si>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</si>
  <si>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</si>
  <si>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</si>
  <si>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</si>
  <si>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</si>
  <si>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</si>
  <si>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</si>
  <si>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</si>
  <si>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</si>
  <si>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</si>
  <si>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</si>
  <si>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</si>
  <si>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</si>
  <si>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</si>
  <si>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</si>
  <si>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</si>
  <si>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</si>
  <si>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</si>
  <si>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</si>
  <si>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</si>
  <si>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</si>
  <si>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</si>
  <si>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</si>
  <si>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</si>
  <si>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</si>
  <si>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</si>
  <si>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</si>
  <si>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</si>
  <si>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</si>
  <si>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</si>
  <si>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</si>
  <si>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</si>
  <si>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jövedelem adók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</si>
  <si>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</si>
  <si>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</si>
  <si>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</si>
  <si>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</si>
  <si>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</si>
  <si>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</si>
  <si>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</si>
  <si>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</si>
  <si>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</si>
  <si>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</si>
  <si>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</si>
  <si>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</si>
  <si>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</si>
  <si>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</si>
  <si>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</si>
  <si>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</si>
  <si>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</si>
  <si>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</si>
  <si>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</si>
  <si>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</si>
  <si>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</si>
  <si>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</si>
  <si>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</si>
  <si>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</si>
  <si>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</si>
  <si>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</si>
  <si>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</si>
  <si>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</si>
  <si>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</si>
  <si>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</si>
  <si>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</si>
  <si>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</si>
  <si>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</si>
  <si>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</si>
  <si>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</si>
  <si>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</si>
  <si>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</si>
  <si>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</si>
  <si>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</si>
  <si>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</si>
  <si>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</si>
  <si>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</si>
  <si>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</si>
  <si>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</si>
  <si>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</si>
  <si>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</si>
  <si>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</si>
  <si>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</si>
  <si>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</si>
  <si>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</si>
  <si>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</si>
  <si>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</si>
  <si>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</si>
  <si>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</si>
  <si>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</si>
  <si>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</si>
  <si>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</si>
  <si>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</si>
  <si>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</si>
  <si>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</si>
  <si>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</si>
  <si>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</si>
  <si>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</si>
  <si>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</si>
  <si>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</si>
  <si>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</si>
  <si>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</si>
  <si>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</si>
  <si>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</si>
  <si>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</si>
  <si>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</si>
  <si>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</si>
  <si>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</si>
  <si>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</si>
  <si>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</si>
  <si>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</si>
  <si>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</si>
  <si>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</si>
  <si>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</si>
  <si>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</si>
  <si>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</si>
  <si>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</si>
  <si>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</si>
  <si>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</si>
  <si>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</si>
  <si>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</si>
  <si>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</si>
  <si>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</si>
  <si>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</si>
  <si>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</si>
  <si>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</si>
  <si>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</si>
  <si>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</si>
  <si>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</si>
  <si>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</si>
  <si>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</si>
  <si>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13.3.</t>
  </si>
  <si>
    <t>Központi irányító szervi támogatás</t>
  </si>
  <si>
    <t>13.4.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</si>
  <si>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</si>
  <si>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</si>
  <si>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</si>
  <si>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</si>
  <si>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</si>
  <si>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</si>
  <si>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</si>
  <si>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</si>
  <si>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</si>
  <si>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</si>
  <si>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</si>
  <si>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</si>
  <si>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</si>
  <si>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</si>
  <si>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</si>
  <si>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</si>
  <si>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</si>
  <si>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</si>
  <si>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Önként vállalt feladatok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</si>
  <si>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</si>
  <si>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</si>
  <si>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</si>
  <si>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</si>
  <si>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</si>
  <si>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</si>
  <si>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</si>
  <si>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</si>
  <si>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</si>
  <si>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</si>
  <si>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</si>
  <si>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</si>
  <si>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</si>
  <si>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</si>
  <si>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</si>
  <si>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</si>
  <si>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</si>
  <si>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</si>
  <si>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</si>
  <si>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</si>
  <si>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</si>
  <si>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</si>
  <si>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</si>
  <si>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</si>
  <si>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</si>
  <si>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</si>
  <si>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</si>
  <si>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</si>
  <si>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</si>
  <si>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</si>
  <si>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</si>
  <si>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</si>
  <si>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</si>
  <si>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</si>
  <si>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</si>
  <si>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</si>
  <si>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</si>
  <si>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</si>
  <si>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</si>
  <si>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</si>
  <si>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</si>
  <si>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</si>
  <si>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</si>
  <si>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</si>
  <si>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</si>
  <si>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</si>
  <si>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</si>
  <si>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</si>
  <si>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</si>
  <si>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</si>
  <si>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</si>
  <si>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</si>
  <si>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</si>
  <si>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</si>
  <si>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</si>
  <si>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</si>
  <si>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</si>
  <si>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</si>
  <si>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</si>
  <si>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</si>
  <si>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</si>
  <si>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</si>
  <si>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</si>
  <si>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</si>
  <si>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</si>
  <si>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</si>
  <si>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</si>
  <si>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</si>
  <si>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</si>
  <si>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</si>
  <si>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</si>
  <si>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</si>
  <si>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</si>
  <si>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</si>
  <si>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</si>
  <si>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</si>
  <si>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</si>
  <si>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 xml:space="preserve"> 5.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</si>
</sst>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11" applyFill="1" applyProtection="1"/>
    <xf numFmtId="164" fontId="0" fillId="0" borderId="0" xfId="0" applyNumberForma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10" fillId="0" borderId="5" xfId="11" applyFont="1" applyFill="1" applyBorder="1" applyAlignment="1" applyProtection="1">
      <alignment horizontal="center" vertical="center" wrapText="1"/>
    </xf>
    <xf numFmtId="0" fontId="10" fillId="0" borderId="9" xfId="11" applyFont="1" applyFill="1" applyBorder="1" applyAlignment="1" applyProtection="1">
      <alignment horizontal="left" vertical="center" wrapText="1" indent="1"/>
    </xf>
    <xf numFmtId="164" fontId="10" fillId="0" borderId="9" xfId="11" applyNumberFormat="1" applyFont="1" applyFill="1" applyBorder="1" applyAlignment="1" applyProtection="1">
      <alignment horizontal="right" vertical="center" wrapText="1" indent="1"/>
    </xf>
    <xf numFmtId="49" fontId="11" fillId="0" borderId="10" xfId="11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wrapText="1" indent="1"/>
    </xf>
    <xf numFmtId="164" fontId="11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2" xfId="11" applyNumberFormat="1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wrapText="1" indent="1"/>
    </xf>
    <xf numFmtId="164" fontId="11" fillId="0" borderId="13" xfId="1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vertical="center" wrapText="1" indent="1"/>
    </xf>
    <xf numFmtId="164" fontId="11" fillId="0" borderId="15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9" xfId="0" applyFont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9" fillId="0" borderId="9" xfId="11" applyNumberFormat="1" applyFont="1" applyFill="1" applyBorder="1" applyAlignment="1" applyProtection="1">
      <alignment horizontal="right" vertical="center" wrapText="1" indent="1"/>
    </xf>
    <xf numFmtId="164" fontId="11" fillId="0" borderId="11" xfId="11" applyNumberFormat="1" applyFont="1" applyFill="1" applyBorder="1" applyAlignment="1" applyProtection="1">
      <alignment horizontal="right" vertical="center" wrapText="1" indent="1"/>
    </xf>
    <xf numFmtId="164" fontId="14" fillId="0" borderId="13" xfId="1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wrapText="1"/>
    </xf>
    <xf numFmtId="49" fontId="11" fillId="0" borderId="14" xfId="11" applyNumberFormat="1" applyFont="1" applyFill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164" fontId="10" fillId="0" borderId="9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9" xfId="0" applyFont="1" applyBorder="1" applyAlignment="1" applyProtection="1">
      <alignment wrapText="1"/>
    </xf>
    <xf numFmtId="0" fontId="13" fillId="0" borderId="16" xfId="0" applyFont="1" applyBorder="1" applyAlignment="1" applyProtection="1">
      <alignment horizontal="center" wrapText="1"/>
    </xf>
    <xf numFmtId="0" fontId="13" fillId="0" borderId="1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10" fillId="0" borderId="18" xfId="11" applyFont="1" applyFill="1" applyBorder="1" applyAlignment="1" applyProtection="1">
      <alignment horizontal="center" vertical="center" wrapText="1"/>
    </xf>
    <xf numFmtId="0" fontId="10" fillId="0" borderId="4" xfId="11" applyFont="1" applyFill="1" applyBorder="1" applyAlignment="1" applyProtection="1">
      <alignment vertical="center" wrapText="1"/>
    </xf>
    <xf numFmtId="164" fontId="10" fillId="0" borderId="7" xfId="11" applyNumberFormat="1" applyFont="1" applyFill="1" applyBorder="1" applyAlignment="1" applyProtection="1">
      <alignment horizontal="right" vertical="center" wrapText="1" indent="1"/>
    </xf>
    <xf numFmtId="164" fontId="10" fillId="0" borderId="19" xfId="11" applyNumberFormat="1" applyFont="1" applyFill="1" applyBorder="1" applyAlignment="1" applyProtection="1">
      <alignment horizontal="right" vertical="center" wrapText="1" indent="1"/>
    </xf>
    <xf numFmtId="49" fontId="11" fillId="0" borderId="20" xfId="11" applyNumberFormat="1" applyFont="1" applyFill="1" applyBorder="1" applyAlignment="1" applyProtection="1">
      <alignment horizontal="center" vertical="center" wrapText="1"/>
    </xf>
    <xf numFmtId="0" fontId="11" fillId="0" borderId="21" xfId="11" applyFont="1" applyFill="1" applyBorder="1" applyAlignment="1" applyProtection="1">
      <alignment horizontal="left" vertical="center" wrapText="1" indent="1"/>
    </xf>
    <xf numFmtId="164" fontId="11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11" applyFont="1" applyFill="1" applyBorder="1" applyAlignment="1" applyProtection="1">
      <alignment horizontal="left" vertical="center" wrapText="1" indent="1"/>
    </xf>
    <xf numFmtId="164" fontId="11" fillId="0" borderId="24" xfId="11" applyNumberFormat="1" applyFont="1" applyFill="1" applyBorder="1" applyAlignment="1" applyProtection="1">
      <alignment horizontal="right" vertical="center" wrapText="1" indent="1"/>
    </xf>
    <xf numFmtId="164" fontId="11" fillId="0" borderId="24" xfId="1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1" applyFont="1" applyFill="1" applyBorder="1" applyAlignment="1" applyProtection="1">
      <alignment horizontal="left" vertical="center" wrapText="1" indent="1"/>
    </xf>
    <xf numFmtId="0" fontId="11" fillId="0" borderId="0" xfId="11" applyFont="1" applyFill="1" applyBorder="1" applyAlignment="1" applyProtection="1">
      <alignment horizontal="left" vertical="center" wrapText="1" indent="1"/>
    </xf>
    <xf numFmtId="0" fontId="11" fillId="0" borderId="13" xfId="11" applyFont="1" applyFill="1" applyBorder="1" applyAlignment="1" applyProtection="1">
      <alignment horizontal="left" indent="6"/>
    </xf>
    <xf numFmtId="0" fontId="11" fillId="0" borderId="13" xfId="11" applyFont="1" applyFill="1" applyBorder="1" applyAlignment="1" applyProtection="1">
      <alignment horizontal="left" vertical="center" wrapText="1" indent="6"/>
    </xf>
    <xf numFmtId="164" fontId="11" fillId="0" borderId="27" xfId="11" applyNumberFormat="1" applyFont="1" applyFill="1" applyBorder="1" applyAlignment="1" applyProtection="1">
      <alignment horizontal="right" vertical="center" wrapText="1" indent="1"/>
    </xf>
    <xf numFmtId="49" fontId="11" fillId="0" borderId="28" xfId="11" applyNumberFormat="1" applyFont="1" applyFill="1" applyBorder="1" applyAlignment="1" applyProtection="1">
      <alignment horizontal="center" vertical="center" wrapText="1"/>
    </xf>
    <xf numFmtId="0" fontId="11" fillId="0" borderId="15" xfId="11" applyFont="1" applyFill="1" applyBorder="1" applyAlignment="1" applyProtection="1">
      <alignment horizontal="left" vertical="center" wrapText="1" indent="6"/>
    </xf>
    <xf numFmtId="164" fontId="11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9" xfId="11" applyNumberFormat="1" applyFont="1" applyFill="1" applyBorder="1" applyAlignment="1" applyProtection="1">
      <alignment horizontal="center" vertical="center" wrapText="1"/>
    </xf>
    <xf numFmtId="0" fontId="11" fillId="0" borderId="30" xfId="11" applyFont="1" applyFill="1" applyBorder="1" applyAlignment="1" applyProtection="1">
      <alignment horizontal="left" vertical="center" wrapText="1" indent="6"/>
    </xf>
    <xf numFmtId="164" fontId="11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" xfId="11" applyFont="1" applyFill="1" applyBorder="1" applyAlignment="1" applyProtection="1">
      <alignment vertical="center" wrapText="1"/>
    </xf>
    <xf numFmtId="164" fontId="10" fillId="0" borderId="32" xfId="11" applyNumberFormat="1" applyFont="1" applyFill="1" applyBorder="1" applyAlignment="1" applyProtection="1">
      <alignment horizontal="right" vertical="center" wrapText="1" indent="1"/>
    </xf>
    <xf numFmtId="164" fontId="10" fillId="0" borderId="33" xfId="11" applyNumberFormat="1" applyFont="1" applyFill="1" applyBorder="1" applyAlignment="1" applyProtection="1">
      <alignment horizontal="right" vertical="center" wrapText="1" indent="1"/>
    </xf>
    <xf numFmtId="0" fontId="11" fillId="0" borderId="15" xfId="11" applyFont="1" applyFill="1" applyBorder="1" applyAlignment="1" applyProtection="1">
      <alignment horizontal="left" vertical="center" wrapText="1" indent="1"/>
    </xf>
    <xf numFmtId="164" fontId="11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0" applyFont="1" applyBorder="1" applyAlignment="1" applyProtection="1">
      <alignment horizontal="left" vertical="center" wrapText="1" indent="1"/>
    </xf>
    <xf numFmtId="0" fontId="11" fillId="0" borderId="11" xfId="11" applyFont="1" applyFill="1" applyBorder="1" applyAlignment="1" applyProtection="1">
      <alignment horizontal="left" vertical="center" wrapText="1" indent="6"/>
    </xf>
    <xf numFmtId="164" fontId="11" fillId="0" borderId="35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1" applyFont="1" applyFill="1" applyBorder="1" applyAlignment="1" applyProtection="1">
      <alignment horizontal="left" vertical="center" wrapText="1" indent="1"/>
    </xf>
    <xf numFmtId="164" fontId="10" fillId="0" borderId="36" xfId="11" applyNumberFormat="1" applyFont="1" applyFill="1" applyBorder="1" applyAlignment="1" applyProtection="1">
      <alignment horizontal="right" vertical="center" wrapText="1" indent="1"/>
    </xf>
    <xf numFmtId="0" fontId="11" fillId="0" borderId="11" xfId="11" applyFont="1" applyFill="1" applyBorder="1" applyAlignment="1" applyProtection="1">
      <alignment horizontal="left" vertical="center" wrapText="1" indent="1"/>
    </xf>
    <xf numFmtId="0" fontId="11" fillId="0" borderId="37" xfId="11" applyFont="1" applyFill="1" applyBorder="1" applyAlignment="1" applyProtection="1">
      <alignment horizontal="left" vertical="center" wrapText="1" indent="1"/>
    </xf>
    <xf numFmtId="164" fontId="9" fillId="0" borderId="33" xfId="11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Border="1" applyAlignment="1" applyProtection="1">
      <alignment horizontal="right" vertical="center" wrapText="1" indent="1"/>
    </xf>
    <xf numFmtId="164" fontId="15" fillId="0" borderId="33" xfId="0" quotePrefix="1" applyNumberFormat="1" applyFont="1" applyBorder="1" applyAlignment="1" applyProtection="1">
      <alignment horizontal="right" vertical="center" wrapText="1" indent="1"/>
    </xf>
    <xf numFmtId="0" fontId="13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38" xfId="0" applyFont="1" applyFill="1" applyBorder="1" applyAlignment="1" applyProtection="1">
      <alignment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1" applyFont="1" applyFill="1" applyProtection="1"/>
    <xf numFmtId="164" fontId="9" fillId="0" borderId="7" xfId="0" applyNumberFormat="1" applyFont="1" applyFill="1" applyBorder="1" applyAlignment="1" applyProtection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center" vertical="center" wrapText="1"/>
    </xf>
    <xf numFmtId="164" fontId="9" fillId="0" borderId="39" xfId="0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KVRENMUNK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%20m&#243;dos&#237;t&#225;s/K&#246;lts&#233;gvet&#233;si%20rendelet%20mell&#233;klet%202021.%20&#233;v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/>
      <sheetData sheetId="3">
        <row r="8">
          <cell r="D8">
            <v>25784826</v>
          </cell>
          <cell r="E8">
            <v>25784826</v>
          </cell>
          <cell r="F8">
            <v>7219751</v>
          </cell>
        </row>
        <row r="9">
          <cell r="D9">
            <v>20054220</v>
          </cell>
          <cell r="E9">
            <v>20054220</v>
          </cell>
          <cell r="F9">
            <v>5615183</v>
          </cell>
        </row>
        <row r="10">
          <cell r="D10">
            <v>16668922</v>
          </cell>
          <cell r="E10">
            <v>16668922</v>
          </cell>
          <cell r="F10">
            <v>4667298</v>
          </cell>
        </row>
        <row r="11">
          <cell r="D11">
            <v>2493330</v>
          </cell>
          <cell r="E11">
            <v>2493330</v>
          </cell>
          <cell r="F11">
            <v>698131</v>
          </cell>
        </row>
        <row r="12">
          <cell r="D12">
            <v>0</v>
          </cell>
          <cell r="E12">
            <v>47983</v>
          </cell>
          <cell r="F12">
            <v>47983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33162562</v>
          </cell>
          <cell r="E19">
            <v>33162562</v>
          </cell>
          <cell r="F19">
            <v>8376687</v>
          </cell>
        </row>
        <row r="22">
          <cell r="D22">
            <v>4700000</v>
          </cell>
          <cell r="E22">
            <v>4700000</v>
          </cell>
          <cell r="F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9">
          <cell r="D29">
            <v>12000</v>
          </cell>
          <cell r="E29">
            <v>12000</v>
          </cell>
          <cell r="F29">
            <v>0</v>
          </cell>
        </row>
        <row r="30">
          <cell r="D30">
            <v>3000000</v>
          </cell>
          <cell r="E30">
            <v>3000000</v>
          </cell>
          <cell r="F30">
            <v>1286677</v>
          </cell>
        </row>
        <row r="31">
          <cell r="D31">
            <v>12500000</v>
          </cell>
          <cell r="E31">
            <v>12500000</v>
          </cell>
          <cell r="F31">
            <v>11348986</v>
          </cell>
        </row>
        <row r="32">
          <cell r="E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500000</v>
          </cell>
          <cell r="E34">
            <v>500000</v>
          </cell>
          <cell r="F34">
            <v>107191</v>
          </cell>
        </row>
        <row r="36">
          <cell r="E36">
            <v>0</v>
          </cell>
        </row>
        <row r="37">
          <cell r="D37">
            <v>4503774</v>
          </cell>
          <cell r="E37">
            <v>4503774</v>
          </cell>
          <cell r="F37">
            <v>232850</v>
          </cell>
        </row>
        <row r="38">
          <cell r="D38">
            <v>3259541</v>
          </cell>
          <cell r="E38">
            <v>3259541</v>
          </cell>
          <cell r="F38">
            <v>39370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5454920</v>
          </cell>
          <cell r="E40">
            <v>5454920</v>
          </cell>
          <cell r="F40">
            <v>1118480</v>
          </cell>
        </row>
        <row r="41">
          <cell r="D41">
            <v>2484366</v>
          </cell>
          <cell r="E41">
            <v>2484366</v>
          </cell>
          <cell r="F41">
            <v>344171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18</v>
          </cell>
        </row>
        <row r="44">
          <cell r="D44">
            <v>0</v>
          </cell>
          <cell r="E44">
            <v>0</v>
          </cell>
          <cell r="F44">
            <v>0</v>
          </cell>
        </row>
        <row r="45">
          <cell r="D45">
            <v>181000</v>
          </cell>
          <cell r="E45">
            <v>181000</v>
          </cell>
          <cell r="F45">
            <v>11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5">
          <cell r="D55">
            <v>0</v>
          </cell>
        </row>
        <row r="58">
          <cell r="E58">
            <v>0</v>
          </cell>
        </row>
        <row r="59">
          <cell r="D59">
            <v>280000</v>
          </cell>
          <cell r="E59">
            <v>280000</v>
          </cell>
          <cell r="F59">
            <v>0</v>
          </cell>
        </row>
        <row r="60">
          <cell r="D60">
            <v>14300000</v>
          </cell>
          <cell r="E60">
            <v>14300000</v>
          </cell>
          <cell r="F60">
            <v>12600000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E72">
            <v>191564270</v>
          </cell>
        </row>
        <row r="73">
          <cell r="D73">
            <v>191564270</v>
          </cell>
          <cell r="E73">
            <v>191564270</v>
          </cell>
          <cell r="F73">
            <v>190263181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1">
          <cell r="D81">
            <v>0</v>
          </cell>
          <cell r="E81">
            <v>0</v>
          </cell>
          <cell r="F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</row>
        <row r="96">
          <cell r="D96">
            <v>37249608</v>
          </cell>
          <cell r="E96">
            <v>37249608</v>
          </cell>
          <cell r="F96">
            <v>8442776</v>
          </cell>
        </row>
        <row r="97">
          <cell r="D97">
            <v>5325853</v>
          </cell>
          <cell r="E97">
            <v>5325853</v>
          </cell>
          <cell r="F97">
            <v>1095285</v>
          </cell>
        </row>
        <row r="98">
          <cell r="D98">
            <v>80064717</v>
          </cell>
          <cell r="E98">
            <v>80309194</v>
          </cell>
          <cell r="F98">
            <v>20453809</v>
          </cell>
        </row>
        <row r="99">
          <cell r="D99">
            <v>8004245</v>
          </cell>
          <cell r="E99">
            <v>8004245</v>
          </cell>
          <cell r="F99">
            <v>170000</v>
          </cell>
        </row>
        <row r="100">
          <cell r="D100">
            <v>6047000</v>
          </cell>
          <cell r="E100">
            <v>6050506</v>
          </cell>
          <cell r="F100">
            <v>193506</v>
          </cell>
        </row>
        <row r="101">
          <cell r="D101">
            <v>0</v>
          </cell>
          <cell r="E101">
            <v>3506</v>
          </cell>
          <cell r="F101">
            <v>3506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</row>
        <row r="105">
          <cell r="F105">
            <v>190000</v>
          </cell>
        </row>
        <row r="106">
          <cell r="D106">
            <v>0</v>
          </cell>
          <cell r="E106">
            <v>0</v>
          </cell>
          <cell r="F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</row>
        <row r="112">
          <cell r="D112">
            <v>103957310</v>
          </cell>
          <cell r="E112">
            <v>103957310</v>
          </cell>
          <cell r="F112">
            <v>44437</v>
          </cell>
        </row>
        <row r="114">
          <cell r="D114">
            <v>67530020</v>
          </cell>
          <cell r="E114">
            <v>67530020</v>
          </cell>
        </row>
        <row r="116">
          <cell r="D116">
            <v>750000</v>
          </cell>
          <cell r="E116">
            <v>750000</v>
          </cell>
          <cell r="F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</row>
        <row r="123">
          <cell r="D123">
            <v>750000</v>
          </cell>
          <cell r="E123">
            <v>750000</v>
          </cell>
        </row>
        <row r="124">
          <cell r="D124">
            <v>0</v>
          </cell>
          <cell r="E124">
            <v>0</v>
          </cell>
          <cell r="F124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</row>
        <row r="140">
          <cell r="D140">
            <v>2600051</v>
          </cell>
          <cell r="E140">
            <v>2600051</v>
          </cell>
          <cell r="F140">
            <v>2600051</v>
          </cell>
        </row>
        <row r="141">
          <cell r="D141">
            <v>26874927</v>
          </cell>
          <cell r="E141">
            <v>26874927</v>
          </cell>
          <cell r="F141">
            <v>10193920</v>
          </cell>
        </row>
        <row r="142">
          <cell r="D142">
            <v>0</v>
          </cell>
          <cell r="E142">
            <v>0</v>
          </cell>
          <cell r="F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2"/>
  <sheetViews>
    <sheetView tabSelected="1" view="pageLayout" zoomScaleNormal="100" zoomScaleSheetLayoutView="100" workbookViewId="0">
      <selection activeCell="I1" sqref="I1"/>
    </sheetView>
  </sheetViews>
  <sheetFormatPr defaultRowHeight="15.75" x14ac:dyDescent="0.25"/>
  <cols>
    <col min="1" max="1" width="7.33203125" style="3" customWidth="1"/>
    <col min="2" max="2" width="58.1640625" style="3" customWidth="1"/>
    <col min="3" max="3" width="12.83203125" style="3" customWidth="1"/>
    <col min="4" max="9" width="12.83203125" style="4" customWidth="1"/>
    <col min="10" max="10" width="12.83203125" style="52" customWidth="1"/>
    <col min="11" max="11" width="12.83203125" style="4" customWidth="1"/>
    <col min="12" max="16384" width="9.33203125" style="4"/>
  </cols>
  <sheetData>
    <row r="1" spans="1:11" ht="18" customHeight="1" thickBot="1" x14ac:dyDescent="0.3">
      <c r="A1" s="1"/>
      <c r="B1" s="2"/>
      <c r="I1" s="5" t="s">
        <v>256</v>
      </c>
      <c r="J1" s="4"/>
    </row>
    <row r="2" spans="1:11" ht="24" x14ac:dyDescent="0.2">
      <c r="A2" s="6" t="s">
        <v>0</v>
      </c>
      <c r="B2" s="109" t="s">
        <v>1</v>
      </c>
      <c r="C2" s="110"/>
      <c r="D2" s="110"/>
      <c r="E2" s="110"/>
      <c r="F2" s="110"/>
      <c r="G2" s="110"/>
      <c r="H2" s="110"/>
      <c r="I2" s="110"/>
      <c r="J2" s="4"/>
    </row>
    <row r="3" spans="1:11" ht="23.25" customHeight="1" thickBot="1" x14ac:dyDescent="0.25">
      <c r="A3" s="7" t="s">
        <v>2</v>
      </c>
      <c r="B3" s="111" t="s">
        <v>3</v>
      </c>
      <c r="C3" s="112"/>
      <c r="D3" s="112"/>
      <c r="E3" s="112"/>
      <c r="F3" s="112"/>
      <c r="G3" s="112"/>
      <c r="H3" s="112"/>
      <c r="I3" s="112"/>
      <c r="J3" s="4"/>
    </row>
    <row r="4" spans="1:11" s="10" customFormat="1" ht="13.5" customHeight="1" thickBot="1" x14ac:dyDescent="0.3">
      <c r="A4" s="8"/>
      <c r="B4" s="8"/>
      <c r="C4" s="9"/>
      <c r="E4" s="11"/>
    </row>
    <row r="5" spans="1:11" s="14" customFormat="1" ht="12" customHeight="1" thickBot="1" x14ac:dyDescent="0.25">
      <c r="A5" s="12" t="s">
        <v>4</v>
      </c>
      <c r="B5" s="13" t="s">
        <v>5</v>
      </c>
      <c r="C5" s="113" t="s">
        <v>6</v>
      </c>
      <c r="D5" s="114"/>
      <c r="E5" s="114"/>
      <c r="F5" s="113" t="s">
        <v>7</v>
      </c>
      <c r="G5" s="114"/>
      <c r="H5" s="114"/>
      <c r="I5" s="113" t="s">
        <v>8</v>
      </c>
      <c r="J5" s="114"/>
      <c r="K5" s="114"/>
    </row>
    <row r="6" spans="1:11" ht="15" customHeight="1" thickBot="1" x14ac:dyDescent="0.25">
      <c r="A6" s="15" t="s">
        <v>9</v>
      </c>
      <c r="B6" s="16" t="s">
        <v>10</v>
      </c>
      <c r="C6" s="115" t="s">
        <v>11</v>
      </c>
      <c r="D6" s="103" t="s">
        <v>12</v>
      </c>
      <c r="E6" s="103" t="s">
        <v>13</v>
      </c>
      <c r="F6" s="105" t="s">
        <v>11</v>
      </c>
      <c r="G6" s="107" t="s">
        <v>12</v>
      </c>
      <c r="H6" s="107" t="s">
        <v>13</v>
      </c>
      <c r="I6" s="105" t="s">
        <v>11</v>
      </c>
      <c r="J6" s="107" t="s">
        <v>12</v>
      </c>
      <c r="K6" s="107" t="s">
        <v>13</v>
      </c>
    </row>
    <row r="7" spans="1:11" ht="15" customHeight="1" thickBot="1" x14ac:dyDescent="0.25">
      <c r="A7" s="12" t="s">
        <v>14</v>
      </c>
      <c r="B7" s="19"/>
      <c r="C7" s="114"/>
      <c r="D7" s="104"/>
      <c r="E7" s="104"/>
      <c r="F7" s="106"/>
      <c r="G7" s="108"/>
      <c r="H7" s="108"/>
      <c r="I7" s="106"/>
      <c r="J7" s="108"/>
      <c r="K7" s="108"/>
    </row>
    <row r="8" spans="1:11" ht="15" customHeight="1" thickBot="1" x14ac:dyDescent="0.25">
      <c r="A8" s="20" t="s">
        <v>15</v>
      </c>
      <c r="B8" s="21" t="s">
        <v>16</v>
      </c>
      <c r="C8" s="22">
        <f t="shared" ref="C8:K8" si="0">SUM(C9:C14)</f>
        <v>65001298</v>
      </c>
      <c r="D8" s="22">
        <f t="shared" si="0"/>
        <v>0</v>
      </c>
      <c r="E8" s="22">
        <f t="shared" si="0"/>
        <v>0</v>
      </c>
      <c r="F8" s="22">
        <f t="shared" si="0"/>
        <v>65049281</v>
      </c>
      <c r="G8" s="22">
        <f t="shared" si="0"/>
        <v>0</v>
      </c>
      <c r="H8" s="22">
        <f t="shared" si="0"/>
        <v>0</v>
      </c>
      <c r="I8" s="22">
        <f t="shared" si="0"/>
        <v>18248346</v>
      </c>
      <c r="J8" s="22">
        <f t="shared" si="0"/>
        <v>0</v>
      </c>
      <c r="K8" s="22">
        <f t="shared" si="0"/>
        <v>0</v>
      </c>
    </row>
    <row r="9" spans="1:11" ht="15" customHeight="1" x14ac:dyDescent="0.2">
      <c r="A9" s="23" t="s">
        <v>17</v>
      </c>
      <c r="B9" s="24" t="s">
        <v>18</v>
      </c>
      <c r="C9" s="25">
        <f>SUM('[1]4.sz.mell.'!D8)</f>
        <v>25784826</v>
      </c>
      <c r="D9" s="25"/>
      <c r="E9" s="25"/>
      <c r="F9" s="25">
        <f>SUM('[1]4.sz.mell.'!E8)</f>
        <v>25784826</v>
      </c>
      <c r="G9" s="25"/>
      <c r="H9" s="25"/>
      <c r="I9" s="25">
        <f>SUM('[1]4.sz.mell.'!F8)</f>
        <v>7219751</v>
      </c>
      <c r="J9" s="25"/>
      <c r="K9" s="25"/>
    </row>
    <row r="10" spans="1:11" ht="15" customHeight="1" x14ac:dyDescent="0.2">
      <c r="A10" s="26" t="s">
        <v>19</v>
      </c>
      <c r="B10" s="27" t="s">
        <v>20</v>
      </c>
      <c r="C10" s="25">
        <f>SUM('[1]4.sz.mell.'!D9)</f>
        <v>20054220</v>
      </c>
      <c r="D10" s="28"/>
      <c r="E10" s="28"/>
      <c r="F10" s="25">
        <f>SUM('[1]4.sz.mell.'!E9)</f>
        <v>20054220</v>
      </c>
      <c r="G10" s="28"/>
      <c r="H10" s="28"/>
      <c r="I10" s="25">
        <f>SUM('[1]4.sz.mell.'!F9)</f>
        <v>5615183</v>
      </c>
      <c r="J10" s="28"/>
      <c r="K10" s="28"/>
    </row>
    <row r="11" spans="1:11" ht="15" customHeight="1" x14ac:dyDescent="0.2">
      <c r="A11" s="26" t="s">
        <v>21</v>
      </c>
      <c r="B11" s="27" t="s">
        <v>22</v>
      </c>
      <c r="C11" s="25">
        <f>SUM('[1]4.sz.mell.'!D10)</f>
        <v>16668922</v>
      </c>
      <c r="D11" s="28"/>
      <c r="E11" s="28"/>
      <c r="F11" s="25">
        <f>SUM('[1]4.sz.mell.'!E10)</f>
        <v>16668922</v>
      </c>
      <c r="G11" s="28"/>
      <c r="H11" s="28"/>
      <c r="I11" s="25">
        <f>SUM('[1]4.sz.mell.'!F10)</f>
        <v>4667298</v>
      </c>
      <c r="J11" s="28"/>
      <c r="K11" s="28"/>
    </row>
    <row r="12" spans="1:11" ht="15" customHeight="1" x14ac:dyDescent="0.2">
      <c r="A12" s="26" t="s">
        <v>23</v>
      </c>
      <c r="B12" s="27" t="s">
        <v>24</v>
      </c>
      <c r="C12" s="25">
        <f>SUM('[1]4.sz.mell.'!D11)</f>
        <v>2493330</v>
      </c>
      <c r="D12" s="28"/>
      <c r="E12" s="28"/>
      <c r="F12" s="25">
        <f>SUM('[1]4.sz.mell.'!E11)</f>
        <v>2493330</v>
      </c>
      <c r="G12" s="28"/>
      <c r="H12" s="28"/>
      <c r="I12" s="25">
        <f>SUM('[1]4.sz.mell.'!F11)</f>
        <v>698131</v>
      </c>
      <c r="J12" s="28"/>
      <c r="K12" s="28"/>
    </row>
    <row r="13" spans="1:11" ht="15" customHeight="1" x14ac:dyDescent="0.2">
      <c r="A13" s="26" t="s">
        <v>25</v>
      </c>
      <c r="B13" s="27" t="s">
        <v>26</v>
      </c>
      <c r="C13" s="25">
        <f>SUM('[1]4.sz.mell.'!D12)</f>
        <v>0</v>
      </c>
      <c r="D13" s="28"/>
      <c r="E13" s="28"/>
      <c r="F13" s="25">
        <f>SUM('[1]4.sz.mell.'!E12)</f>
        <v>47983</v>
      </c>
      <c r="G13" s="28"/>
      <c r="H13" s="28"/>
      <c r="I13" s="25">
        <f>SUM('[1]4.sz.mell.'!F12)</f>
        <v>47983</v>
      </c>
      <c r="J13" s="28"/>
      <c r="K13" s="28"/>
    </row>
    <row r="14" spans="1:11" ht="18" customHeight="1" thickBot="1" x14ac:dyDescent="0.25">
      <c r="A14" s="29" t="s">
        <v>27</v>
      </c>
      <c r="B14" s="30" t="s">
        <v>28</v>
      </c>
      <c r="C14" s="25">
        <f>SUM('[1]4.sz.mell.'!D13)</f>
        <v>0</v>
      </c>
      <c r="D14" s="31"/>
      <c r="E14" s="31"/>
      <c r="F14" s="25">
        <f>SUM('[1]4.sz.mell.'!E13)</f>
        <v>0</v>
      </c>
      <c r="G14" s="31"/>
      <c r="H14" s="31"/>
      <c r="I14" s="25">
        <f>SUM('[1]4.sz.mell.'!F13)</f>
        <v>0</v>
      </c>
      <c r="J14" s="31"/>
      <c r="K14" s="31"/>
    </row>
    <row r="15" spans="1:11" ht="21" customHeight="1" thickBot="1" x14ac:dyDescent="0.25">
      <c r="A15" s="20" t="s">
        <v>29</v>
      </c>
      <c r="B15" s="32" t="s">
        <v>30</v>
      </c>
      <c r="C15" s="22">
        <f t="shared" ref="C15:K15" si="1">SUM(C16:C20)</f>
        <v>33162562</v>
      </c>
      <c r="D15" s="22">
        <f t="shared" si="1"/>
        <v>0</v>
      </c>
      <c r="E15" s="22">
        <f t="shared" si="1"/>
        <v>0</v>
      </c>
      <c r="F15" s="22">
        <f t="shared" si="1"/>
        <v>33162562</v>
      </c>
      <c r="G15" s="22">
        <f t="shared" si="1"/>
        <v>0</v>
      </c>
      <c r="H15" s="22">
        <f t="shared" si="1"/>
        <v>0</v>
      </c>
      <c r="I15" s="22">
        <f t="shared" si="1"/>
        <v>8376687</v>
      </c>
      <c r="J15" s="22">
        <f t="shared" si="1"/>
        <v>0</v>
      </c>
      <c r="K15" s="22">
        <f t="shared" si="1"/>
        <v>0</v>
      </c>
    </row>
    <row r="16" spans="1:11" ht="15" customHeight="1" x14ac:dyDescent="0.2">
      <c r="A16" s="23" t="s">
        <v>31</v>
      </c>
      <c r="B16" s="24" t="s">
        <v>32</v>
      </c>
      <c r="C16" s="25">
        <f>SUM('[1]4.sz.mell.'!D15)</f>
        <v>0</v>
      </c>
      <c r="D16" s="25"/>
      <c r="E16" s="25"/>
      <c r="F16" s="25">
        <f>SUM('[1]4.sz.mell.'!E15)</f>
        <v>0</v>
      </c>
      <c r="G16" s="25"/>
      <c r="H16" s="25"/>
      <c r="I16" s="25">
        <f>SUM('[1]4.sz.mell.'!F15)</f>
        <v>0</v>
      </c>
      <c r="J16" s="25"/>
      <c r="K16" s="25"/>
    </row>
    <row r="17" spans="1:11" ht="15" customHeight="1" x14ac:dyDescent="0.2">
      <c r="A17" s="26" t="s">
        <v>33</v>
      </c>
      <c r="B17" s="27" t="s">
        <v>34</v>
      </c>
      <c r="C17" s="25">
        <f>SUM('[1]4.sz.mell.'!D16)</f>
        <v>0</v>
      </c>
      <c r="D17" s="28"/>
      <c r="E17" s="28"/>
      <c r="F17" s="25">
        <f>SUM('[1]4.sz.mell.'!E16)</f>
        <v>0</v>
      </c>
      <c r="G17" s="28"/>
      <c r="H17" s="28"/>
      <c r="I17" s="25">
        <f>SUM('[1]4.sz.mell.'!F16)</f>
        <v>0</v>
      </c>
      <c r="J17" s="28"/>
      <c r="K17" s="28"/>
    </row>
    <row r="18" spans="1:11" ht="17.25" customHeight="1" x14ac:dyDescent="0.2">
      <c r="A18" s="26" t="s">
        <v>35</v>
      </c>
      <c r="B18" s="27" t="s">
        <v>36</v>
      </c>
      <c r="C18" s="25">
        <f>SUM('[1]4.sz.mell.'!D17)</f>
        <v>0</v>
      </c>
      <c r="D18" s="28"/>
      <c r="E18" s="28"/>
      <c r="F18" s="25">
        <f>SUM('[1]4.sz.mell.'!E17)</f>
        <v>0</v>
      </c>
      <c r="G18" s="28"/>
      <c r="H18" s="28"/>
      <c r="I18" s="25">
        <f>SUM('[1]4.sz.mell.'!F17)</f>
        <v>0</v>
      </c>
      <c r="J18" s="28"/>
      <c r="K18" s="28"/>
    </row>
    <row r="19" spans="1:11" ht="15" customHeight="1" x14ac:dyDescent="0.2">
      <c r="A19" s="26" t="s">
        <v>37</v>
      </c>
      <c r="B19" s="27" t="s">
        <v>38</v>
      </c>
      <c r="C19" s="25">
        <f>SUM('[1]4.sz.mell.'!D18)</f>
        <v>0</v>
      </c>
      <c r="D19" s="28"/>
      <c r="E19" s="28"/>
      <c r="F19" s="25">
        <f>SUM('[1]4.sz.mell.'!E18)</f>
        <v>0</v>
      </c>
      <c r="G19" s="28"/>
      <c r="H19" s="28"/>
      <c r="I19" s="25">
        <f>SUM('[1]4.sz.mell.'!F18)</f>
        <v>0</v>
      </c>
      <c r="J19" s="28"/>
      <c r="K19" s="28"/>
    </row>
    <row r="20" spans="1:11" ht="15" customHeight="1" x14ac:dyDescent="0.2">
      <c r="A20" s="26" t="s">
        <v>39</v>
      </c>
      <c r="B20" s="27" t="s">
        <v>40</v>
      </c>
      <c r="C20" s="25">
        <f>SUM('[1]4.sz.mell.'!D19)</f>
        <v>33162562</v>
      </c>
      <c r="D20" s="28"/>
      <c r="E20" s="28"/>
      <c r="F20" s="25">
        <f>SUM('[1]4.sz.mell.'!E19)</f>
        <v>33162562</v>
      </c>
      <c r="G20" s="28"/>
      <c r="H20" s="28"/>
      <c r="I20" s="25">
        <f>SUM('[1]4.sz.mell.'!F19)</f>
        <v>8376687</v>
      </c>
      <c r="J20" s="28"/>
      <c r="K20" s="28"/>
    </row>
    <row r="21" spans="1:11" ht="15" customHeight="1" thickBot="1" x14ac:dyDescent="0.25">
      <c r="A21" s="29" t="s">
        <v>41</v>
      </c>
      <c r="B21" s="30" t="s">
        <v>42</v>
      </c>
      <c r="C21" s="25">
        <f>SUM('[1]4.sz.mell.'!D20)</f>
        <v>0</v>
      </c>
      <c r="D21" s="31"/>
      <c r="E21" s="31"/>
      <c r="F21" s="25">
        <f>SUM('[1]4.sz.mell.'!E20)</f>
        <v>0</v>
      </c>
      <c r="G21" s="31"/>
      <c r="H21" s="31"/>
      <c r="I21" s="25">
        <f>SUM('[1]4.sz.mell.'!F20)</f>
        <v>0</v>
      </c>
      <c r="J21" s="31"/>
      <c r="K21" s="31"/>
    </row>
    <row r="22" spans="1:11" ht="21.75" customHeight="1" thickBot="1" x14ac:dyDescent="0.25">
      <c r="A22" s="20" t="s">
        <v>43</v>
      </c>
      <c r="B22" s="21" t="s">
        <v>44</v>
      </c>
      <c r="C22" s="22">
        <f t="shared" ref="C22:K22" si="2">SUM(C23:C27)</f>
        <v>4700000</v>
      </c>
      <c r="D22" s="22">
        <f t="shared" si="2"/>
        <v>0</v>
      </c>
      <c r="E22" s="22">
        <f t="shared" si="2"/>
        <v>0</v>
      </c>
      <c r="F22" s="22">
        <f t="shared" si="2"/>
        <v>4700000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</row>
    <row r="23" spans="1:11" ht="15" customHeight="1" x14ac:dyDescent="0.2">
      <c r="A23" s="23" t="s">
        <v>45</v>
      </c>
      <c r="B23" s="24" t="s">
        <v>46</v>
      </c>
      <c r="C23" s="25">
        <f>SUM('[1]4.sz.mell.'!D22)</f>
        <v>4700000</v>
      </c>
      <c r="D23" s="25"/>
      <c r="E23" s="25"/>
      <c r="F23" s="25">
        <f>SUM('[1]4.sz.mell.'!E22)</f>
        <v>4700000</v>
      </c>
      <c r="G23" s="25"/>
      <c r="H23" s="25"/>
      <c r="I23" s="25">
        <f>SUM('[1]4.sz.mell.'!F22)</f>
        <v>0</v>
      </c>
      <c r="J23" s="25"/>
      <c r="K23" s="25"/>
    </row>
    <row r="24" spans="1:11" ht="15" customHeight="1" x14ac:dyDescent="0.2">
      <c r="A24" s="26" t="s">
        <v>47</v>
      </c>
      <c r="B24" s="27" t="s">
        <v>48</v>
      </c>
      <c r="C24" s="25">
        <f>SUM('[1]4.sz.mell.'!D23)</f>
        <v>0</v>
      </c>
      <c r="D24" s="28"/>
      <c r="E24" s="28"/>
      <c r="F24" s="25">
        <f>SUM('[1]4.sz.mell.'!E23)</f>
        <v>0</v>
      </c>
      <c r="G24" s="28"/>
      <c r="H24" s="28"/>
      <c r="I24" s="25">
        <f>SUM('[1]4.sz.mell.'!F23)</f>
        <v>0</v>
      </c>
      <c r="J24" s="28"/>
      <c r="K24" s="28"/>
    </row>
    <row r="25" spans="1:11" ht="15" customHeight="1" x14ac:dyDescent="0.2">
      <c r="A25" s="26" t="s">
        <v>49</v>
      </c>
      <c r="B25" s="27" t="s">
        <v>50</v>
      </c>
      <c r="C25" s="25">
        <f>SUM('[1]4.sz.mell.'!D24)</f>
        <v>0</v>
      </c>
      <c r="D25" s="28"/>
      <c r="E25" s="28"/>
      <c r="F25" s="25">
        <f>SUM('[1]4.sz.mell.'!E24)</f>
        <v>0</v>
      </c>
      <c r="G25" s="28"/>
      <c r="H25" s="28"/>
      <c r="I25" s="25">
        <f>SUM('[1]4.sz.mell.'!F24)</f>
        <v>0</v>
      </c>
      <c r="J25" s="28"/>
      <c r="K25" s="28"/>
    </row>
    <row r="26" spans="1:11" ht="15" customHeight="1" x14ac:dyDescent="0.2">
      <c r="A26" s="26" t="s">
        <v>51</v>
      </c>
      <c r="B26" s="27" t="s">
        <v>52</v>
      </c>
      <c r="C26" s="25">
        <f>SUM('[1]4.sz.mell.'!D25)</f>
        <v>0</v>
      </c>
      <c r="D26" s="28"/>
      <c r="E26" s="28"/>
      <c r="F26" s="25">
        <f>SUM('[1]4.sz.mell.'!E25)</f>
        <v>0</v>
      </c>
      <c r="G26" s="28"/>
      <c r="H26" s="28"/>
      <c r="I26" s="25">
        <f>SUM('[1]4.sz.mell.'!F25)</f>
        <v>0</v>
      </c>
      <c r="J26" s="28"/>
      <c r="K26" s="28"/>
    </row>
    <row r="27" spans="1:11" ht="17.25" customHeight="1" x14ac:dyDescent="0.2">
      <c r="A27" s="26" t="s">
        <v>53</v>
      </c>
      <c r="B27" s="27" t="s">
        <v>54</v>
      </c>
      <c r="C27" s="25">
        <f>SUM('[1]4.sz.mell.'!D26)</f>
        <v>0</v>
      </c>
      <c r="D27" s="28"/>
      <c r="E27" s="28"/>
      <c r="F27" s="25">
        <f>SUM('[1]4.sz.mell.'!E26)</f>
        <v>0</v>
      </c>
      <c r="G27" s="28"/>
      <c r="H27" s="28"/>
      <c r="I27" s="25">
        <f>SUM('[1]4.sz.mell.'!F26)</f>
        <v>0</v>
      </c>
      <c r="J27" s="28"/>
      <c r="K27" s="28"/>
    </row>
    <row r="28" spans="1:11" ht="17.25" customHeight="1" thickBot="1" x14ac:dyDescent="0.25">
      <c r="A28" s="29" t="s">
        <v>55</v>
      </c>
      <c r="B28" s="33" t="s">
        <v>56</v>
      </c>
      <c r="C28" s="25">
        <f>SUM('[1]4.sz.mell.'!D27)</f>
        <v>0</v>
      </c>
      <c r="D28" s="31"/>
      <c r="E28" s="31"/>
      <c r="F28" s="25">
        <f>SUM('[1]4.sz.mell.'!E27)</f>
        <v>0</v>
      </c>
      <c r="G28" s="31"/>
      <c r="H28" s="31"/>
      <c r="I28" s="25">
        <f>SUM('[1]4.sz.mell.'!F27)</f>
        <v>0</v>
      </c>
      <c r="J28" s="31"/>
      <c r="K28" s="31"/>
    </row>
    <row r="29" spans="1:11" ht="17.25" customHeight="1" thickBot="1" x14ac:dyDescent="0.25">
      <c r="A29" s="20" t="s">
        <v>57</v>
      </c>
      <c r="B29" s="21" t="s">
        <v>58</v>
      </c>
      <c r="C29" s="34">
        <f t="shared" ref="C29:K29" si="3">SUM(C30:C35)</f>
        <v>16012000</v>
      </c>
      <c r="D29" s="34">
        <f t="shared" si="3"/>
        <v>0</v>
      </c>
      <c r="E29" s="34">
        <f t="shared" si="3"/>
        <v>0</v>
      </c>
      <c r="F29" s="34">
        <f t="shared" si="3"/>
        <v>16012000</v>
      </c>
      <c r="G29" s="34">
        <f t="shared" si="3"/>
        <v>0</v>
      </c>
      <c r="H29" s="34">
        <f t="shared" si="3"/>
        <v>0</v>
      </c>
      <c r="I29" s="34">
        <f t="shared" si="3"/>
        <v>12742854</v>
      </c>
      <c r="J29" s="34">
        <f t="shared" si="3"/>
        <v>0</v>
      </c>
      <c r="K29" s="34">
        <f t="shared" si="3"/>
        <v>0</v>
      </c>
    </row>
    <row r="30" spans="1:11" ht="17.25" customHeight="1" x14ac:dyDescent="0.2">
      <c r="A30" s="23" t="s">
        <v>59</v>
      </c>
      <c r="B30" s="24" t="s">
        <v>60</v>
      </c>
      <c r="C30" s="25">
        <f>SUM('[1]4.sz.mell.'!D29)</f>
        <v>12000</v>
      </c>
      <c r="D30" s="35"/>
      <c r="E30" s="35"/>
      <c r="F30" s="25">
        <f>SUM('[1]4.sz.mell.'!E29)</f>
        <v>12000</v>
      </c>
      <c r="G30" s="35"/>
      <c r="H30" s="35"/>
      <c r="I30" s="25">
        <f>SUM('[1]4.sz.mell.'!F29)</f>
        <v>0</v>
      </c>
      <c r="J30" s="35"/>
      <c r="K30" s="35"/>
    </row>
    <row r="31" spans="1:11" ht="12.75" x14ac:dyDescent="0.2">
      <c r="A31" s="26" t="s">
        <v>61</v>
      </c>
      <c r="B31" s="27" t="s">
        <v>62</v>
      </c>
      <c r="C31" s="25">
        <f>SUM('[1]4.sz.mell.'!D30)</f>
        <v>3000000</v>
      </c>
      <c r="D31" s="28"/>
      <c r="E31" s="28"/>
      <c r="F31" s="25">
        <f>SUM('[1]4.sz.mell.'!E30)</f>
        <v>3000000</v>
      </c>
      <c r="G31" s="28"/>
      <c r="H31" s="28"/>
      <c r="I31" s="25">
        <f>SUM('[1]4.sz.mell.'!F30)</f>
        <v>1286677</v>
      </c>
      <c r="J31" s="28"/>
      <c r="K31" s="28"/>
    </row>
    <row r="32" spans="1:11" ht="12.75" x14ac:dyDescent="0.2">
      <c r="A32" s="26" t="s">
        <v>63</v>
      </c>
      <c r="B32" s="27" t="s">
        <v>64</v>
      </c>
      <c r="C32" s="25">
        <f>SUM('[1]4.sz.mell.'!D31)</f>
        <v>12500000</v>
      </c>
      <c r="D32" s="28"/>
      <c r="E32" s="28"/>
      <c r="F32" s="25">
        <f>SUM('[1]4.sz.mell.'!E31)</f>
        <v>12500000</v>
      </c>
      <c r="G32" s="28"/>
      <c r="H32" s="28"/>
      <c r="I32" s="25">
        <f>SUM('[1]4.sz.mell.'!F31)</f>
        <v>11348986</v>
      </c>
      <c r="J32" s="28"/>
      <c r="K32" s="28"/>
    </row>
    <row r="33" spans="1:11" ht="12.75" x14ac:dyDescent="0.2">
      <c r="A33" s="26" t="s">
        <v>65</v>
      </c>
      <c r="B33" s="27" t="s">
        <v>66</v>
      </c>
      <c r="C33" s="25">
        <f>SUM('[1]4.sz.mell.'!D32)</f>
        <v>0</v>
      </c>
      <c r="D33" s="28"/>
      <c r="E33" s="28"/>
      <c r="F33" s="25">
        <f>SUM('[1]4.sz.mell.'!E32)</f>
        <v>0</v>
      </c>
      <c r="G33" s="28"/>
      <c r="H33" s="28"/>
      <c r="I33" s="25">
        <f>SUM('[1]4.sz.mell.'!F32)</f>
        <v>0</v>
      </c>
      <c r="J33" s="28"/>
      <c r="K33" s="28"/>
    </row>
    <row r="34" spans="1:11" ht="12.75" x14ac:dyDescent="0.2">
      <c r="A34" s="26" t="s">
        <v>67</v>
      </c>
      <c r="B34" s="27" t="s">
        <v>68</v>
      </c>
      <c r="C34" s="25">
        <f>SUM('[1]4.sz.mell.'!D33)</f>
        <v>0</v>
      </c>
      <c r="D34" s="28"/>
      <c r="E34" s="28"/>
      <c r="F34" s="25">
        <f>SUM('[1]4.sz.mell.'!E33)</f>
        <v>0</v>
      </c>
      <c r="G34" s="28"/>
      <c r="H34" s="28"/>
      <c r="I34" s="25">
        <f>SUM('[1]4.sz.mell.'!F33)</f>
        <v>0</v>
      </c>
      <c r="J34" s="28"/>
      <c r="K34" s="28"/>
    </row>
    <row r="35" spans="1:11" ht="13.5" thickBot="1" x14ac:dyDescent="0.25">
      <c r="A35" s="29" t="s">
        <v>69</v>
      </c>
      <c r="B35" s="33" t="s">
        <v>70</v>
      </c>
      <c r="C35" s="25">
        <f>SUM('[1]4.sz.mell.'!D34)</f>
        <v>500000</v>
      </c>
      <c r="D35" s="31"/>
      <c r="E35" s="31"/>
      <c r="F35" s="25">
        <f>SUM('[1]4.sz.mell.'!E34)</f>
        <v>500000</v>
      </c>
      <c r="G35" s="31"/>
      <c r="H35" s="31"/>
      <c r="I35" s="25">
        <f>SUM('[1]4.sz.mell.'!F34)</f>
        <v>107191</v>
      </c>
      <c r="J35" s="31"/>
      <c r="K35" s="31"/>
    </row>
    <row r="36" spans="1:11" ht="13.5" thickBot="1" x14ac:dyDescent="0.25">
      <c r="A36" s="20" t="s">
        <v>71</v>
      </c>
      <c r="B36" s="21" t="s">
        <v>72</v>
      </c>
      <c r="C36" s="22">
        <f t="shared" ref="C36:K36" si="4">SUM(C37:C46)</f>
        <v>15883601</v>
      </c>
      <c r="D36" s="22">
        <f t="shared" si="4"/>
        <v>0</v>
      </c>
      <c r="E36" s="22">
        <f t="shared" si="4"/>
        <v>0</v>
      </c>
      <c r="F36" s="22">
        <f t="shared" si="4"/>
        <v>15883601</v>
      </c>
      <c r="G36" s="22">
        <f t="shared" si="4"/>
        <v>0</v>
      </c>
      <c r="H36" s="22">
        <f t="shared" si="4"/>
        <v>0</v>
      </c>
      <c r="I36" s="22">
        <f t="shared" si="4"/>
        <v>1734900</v>
      </c>
      <c r="J36" s="22">
        <f t="shared" si="4"/>
        <v>0</v>
      </c>
      <c r="K36" s="22">
        <f t="shared" si="4"/>
        <v>0</v>
      </c>
    </row>
    <row r="37" spans="1:11" ht="12.75" x14ac:dyDescent="0.2">
      <c r="A37" s="23" t="s">
        <v>73</v>
      </c>
      <c r="B37" s="24" t="s">
        <v>74</v>
      </c>
      <c r="C37" s="25">
        <f>SUM('[1]4.sz.mell.'!D36)</f>
        <v>0</v>
      </c>
      <c r="D37" s="25"/>
      <c r="E37" s="25"/>
      <c r="F37" s="25">
        <f>SUM('[1]4.sz.mell.'!E36)</f>
        <v>0</v>
      </c>
      <c r="G37" s="25"/>
      <c r="H37" s="25"/>
      <c r="I37" s="25">
        <f>SUM('[1]4.sz.mell.'!F36)</f>
        <v>0</v>
      </c>
      <c r="J37" s="25"/>
      <c r="K37" s="25"/>
    </row>
    <row r="38" spans="1:11" ht="12.75" x14ac:dyDescent="0.2">
      <c r="A38" s="26" t="s">
        <v>75</v>
      </c>
      <c r="B38" s="27" t="s">
        <v>76</v>
      </c>
      <c r="C38" s="25">
        <f>SUM('[1]4.sz.mell.'!D37)</f>
        <v>4503774</v>
      </c>
      <c r="D38" s="28"/>
      <c r="E38" s="28"/>
      <c r="F38" s="25">
        <f>SUM('[1]4.sz.mell.'!E37)</f>
        <v>4503774</v>
      </c>
      <c r="G38" s="28"/>
      <c r="H38" s="28"/>
      <c r="I38" s="25">
        <f>SUM('[1]4.sz.mell.'!F37)</f>
        <v>232850</v>
      </c>
      <c r="J38" s="28"/>
      <c r="K38" s="28"/>
    </row>
    <row r="39" spans="1:11" ht="12.75" x14ac:dyDescent="0.2">
      <c r="A39" s="26" t="s">
        <v>77</v>
      </c>
      <c r="B39" s="27" t="s">
        <v>78</v>
      </c>
      <c r="C39" s="25">
        <f>SUM('[1]4.sz.mell.'!D38)</f>
        <v>3259541</v>
      </c>
      <c r="D39" s="28"/>
      <c r="E39" s="28"/>
      <c r="F39" s="25">
        <f>SUM('[1]4.sz.mell.'!E38)</f>
        <v>3259541</v>
      </c>
      <c r="G39" s="28"/>
      <c r="H39" s="28"/>
      <c r="I39" s="25">
        <f>SUM('[1]4.sz.mell.'!F38)</f>
        <v>39370</v>
      </c>
      <c r="J39" s="28"/>
      <c r="K39" s="28"/>
    </row>
    <row r="40" spans="1:11" ht="12.75" x14ac:dyDescent="0.2">
      <c r="A40" s="26" t="s">
        <v>79</v>
      </c>
      <c r="B40" s="27" t="s">
        <v>80</v>
      </c>
      <c r="C40" s="25">
        <f>SUM('[1]4.sz.mell.'!D39)</f>
        <v>0</v>
      </c>
      <c r="D40" s="28"/>
      <c r="E40" s="28"/>
      <c r="F40" s="25">
        <f>SUM('[1]4.sz.mell.'!E39)</f>
        <v>0</v>
      </c>
      <c r="G40" s="28"/>
      <c r="H40" s="28"/>
      <c r="I40" s="25">
        <f>SUM('[1]4.sz.mell.'!F39)</f>
        <v>0</v>
      </c>
      <c r="J40" s="28"/>
      <c r="K40" s="28"/>
    </row>
    <row r="41" spans="1:11" ht="12.75" x14ac:dyDescent="0.2">
      <c r="A41" s="26" t="s">
        <v>81</v>
      </c>
      <c r="B41" s="27" t="s">
        <v>82</v>
      </c>
      <c r="C41" s="25">
        <f>SUM('[1]4.sz.mell.'!D40)</f>
        <v>5454920</v>
      </c>
      <c r="D41" s="28"/>
      <c r="E41" s="28"/>
      <c r="F41" s="25">
        <f>SUM('[1]4.sz.mell.'!E40)</f>
        <v>5454920</v>
      </c>
      <c r="G41" s="28"/>
      <c r="H41" s="28"/>
      <c r="I41" s="25">
        <f>SUM('[1]4.sz.mell.'!F40)</f>
        <v>1118480</v>
      </c>
      <c r="J41" s="28"/>
      <c r="K41" s="28"/>
    </row>
    <row r="42" spans="1:11" ht="12.75" x14ac:dyDescent="0.2">
      <c r="A42" s="26" t="s">
        <v>83</v>
      </c>
      <c r="B42" s="27" t="s">
        <v>84</v>
      </c>
      <c r="C42" s="25">
        <f>SUM('[1]4.sz.mell.'!D41)</f>
        <v>2484366</v>
      </c>
      <c r="D42" s="28"/>
      <c r="E42" s="28"/>
      <c r="F42" s="25">
        <f>SUM('[1]4.sz.mell.'!E41)</f>
        <v>2484366</v>
      </c>
      <c r="G42" s="28"/>
      <c r="H42" s="28"/>
      <c r="I42" s="25">
        <f>SUM('[1]4.sz.mell.'!F41)</f>
        <v>344171</v>
      </c>
      <c r="J42" s="28"/>
      <c r="K42" s="28"/>
    </row>
    <row r="43" spans="1:11" ht="12.75" x14ac:dyDescent="0.2">
      <c r="A43" s="26" t="s">
        <v>85</v>
      </c>
      <c r="B43" s="27" t="s">
        <v>86</v>
      </c>
      <c r="C43" s="25">
        <f>SUM('[1]4.sz.mell.'!D42)</f>
        <v>0</v>
      </c>
      <c r="D43" s="28"/>
      <c r="E43" s="28"/>
      <c r="F43" s="25">
        <f>SUM('[1]4.sz.mell.'!E42)</f>
        <v>0</v>
      </c>
      <c r="G43" s="28"/>
      <c r="H43" s="28"/>
      <c r="I43" s="25">
        <f>SUM('[1]4.sz.mell.'!F42)</f>
        <v>0</v>
      </c>
      <c r="J43" s="28"/>
      <c r="K43" s="28"/>
    </row>
    <row r="44" spans="1:11" ht="12.75" x14ac:dyDescent="0.2">
      <c r="A44" s="26" t="s">
        <v>87</v>
      </c>
      <c r="B44" s="27" t="s">
        <v>88</v>
      </c>
      <c r="C44" s="25">
        <f>SUM('[1]4.sz.mell.'!D43)</f>
        <v>0</v>
      </c>
      <c r="D44" s="28"/>
      <c r="E44" s="28"/>
      <c r="F44" s="25">
        <f>SUM('[1]4.sz.mell.'!E43)</f>
        <v>0</v>
      </c>
      <c r="G44" s="28"/>
      <c r="H44" s="28"/>
      <c r="I44" s="25">
        <f>SUM('[1]4.sz.mell.'!F43)</f>
        <v>18</v>
      </c>
      <c r="J44" s="28"/>
      <c r="K44" s="28"/>
    </row>
    <row r="45" spans="1:11" ht="12.75" x14ac:dyDescent="0.2">
      <c r="A45" s="26" t="s">
        <v>89</v>
      </c>
      <c r="B45" s="27" t="s">
        <v>90</v>
      </c>
      <c r="C45" s="25">
        <f>SUM('[1]4.sz.mell.'!D44)</f>
        <v>0</v>
      </c>
      <c r="D45" s="36"/>
      <c r="E45" s="36"/>
      <c r="F45" s="25">
        <f>SUM('[1]4.sz.mell.'!E44)</f>
        <v>0</v>
      </c>
      <c r="G45" s="36"/>
      <c r="H45" s="36"/>
      <c r="I45" s="25">
        <f>SUM('[1]4.sz.mell.'!F44)</f>
        <v>0</v>
      </c>
      <c r="J45" s="36"/>
      <c r="K45" s="36"/>
    </row>
    <row r="46" spans="1:11" ht="13.5" thickBot="1" x14ac:dyDescent="0.25">
      <c r="A46" s="29" t="s">
        <v>91</v>
      </c>
      <c r="B46" s="33" t="s">
        <v>92</v>
      </c>
      <c r="C46" s="25">
        <f>SUM('[1]4.sz.mell.'!D45)</f>
        <v>181000</v>
      </c>
      <c r="D46" s="37"/>
      <c r="E46" s="37"/>
      <c r="F46" s="25">
        <f>SUM('[1]4.sz.mell.'!E45)</f>
        <v>181000</v>
      </c>
      <c r="G46" s="37"/>
      <c r="H46" s="37"/>
      <c r="I46" s="25">
        <f>SUM('[1]4.sz.mell.'!F45)</f>
        <v>11</v>
      </c>
      <c r="J46" s="37"/>
      <c r="K46" s="37"/>
    </row>
    <row r="47" spans="1:11" ht="13.5" thickBot="1" x14ac:dyDescent="0.25">
      <c r="A47" s="20" t="s">
        <v>93</v>
      </c>
      <c r="B47" s="21" t="s">
        <v>94</v>
      </c>
      <c r="C47" s="22">
        <f t="shared" ref="C47:K47" si="5">SUM(C48:C52)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</row>
    <row r="48" spans="1:11" ht="12.75" x14ac:dyDescent="0.2">
      <c r="A48" s="23" t="s">
        <v>95</v>
      </c>
      <c r="B48" s="24" t="s">
        <v>96</v>
      </c>
      <c r="C48" s="25">
        <f>SUM('[1]4.sz.mell.'!D47)</f>
        <v>0</v>
      </c>
      <c r="D48" s="38"/>
      <c r="E48" s="38"/>
      <c r="F48" s="25">
        <f>SUM('[1]4.sz.mell.'!E47)</f>
        <v>0</v>
      </c>
      <c r="G48" s="38"/>
      <c r="H48" s="38"/>
      <c r="I48" s="25">
        <f>SUM('[1]4.sz.mell.'!F47)</f>
        <v>0</v>
      </c>
      <c r="J48" s="38"/>
      <c r="K48" s="38"/>
    </row>
    <row r="49" spans="1:11" ht="12.75" x14ac:dyDescent="0.2">
      <c r="A49" s="26" t="s">
        <v>97</v>
      </c>
      <c r="B49" s="27" t="s">
        <v>98</v>
      </c>
      <c r="C49" s="25">
        <f>SUM('[1]4.sz.mell.'!D48)</f>
        <v>0</v>
      </c>
      <c r="D49" s="36"/>
      <c r="E49" s="36"/>
      <c r="F49" s="25">
        <f>SUM('[1]4.sz.mell.'!E48)</f>
        <v>0</v>
      </c>
      <c r="G49" s="36"/>
      <c r="H49" s="36"/>
      <c r="I49" s="25">
        <f>SUM('[1]4.sz.mell.'!F48)</f>
        <v>0</v>
      </c>
      <c r="J49" s="36"/>
      <c r="K49" s="36"/>
    </row>
    <row r="50" spans="1:11" ht="12.75" x14ac:dyDescent="0.2">
      <c r="A50" s="26" t="s">
        <v>99</v>
      </c>
      <c r="B50" s="27" t="s">
        <v>100</v>
      </c>
      <c r="C50" s="25">
        <f>SUM('[1]4.sz.mell.'!D49)</f>
        <v>0</v>
      </c>
      <c r="D50" s="36"/>
      <c r="E50" s="36"/>
      <c r="F50" s="25">
        <f>SUM('[1]4.sz.mell.'!E49)</f>
        <v>0</v>
      </c>
      <c r="G50" s="36"/>
      <c r="H50" s="36"/>
      <c r="I50" s="25">
        <f>SUM('[1]4.sz.mell.'!F49)</f>
        <v>0</v>
      </c>
      <c r="J50" s="36"/>
      <c r="K50" s="36"/>
    </row>
    <row r="51" spans="1:11" ht="12.75" x14ac:dyDescent="0.2">
      <c r="A51" s="26" t="s">
        <v>101</v>
      </c>
      <c r="B51" s="27" t="s">
        <v>102</v>
      </c>
      <c r="C51" s="25">
        <f>SUM('[1]4.sz.mell.'!D50)</f>
        <v>0</v>
      </c>
      <c r="D51" s="36"/>
      <c r="E51" s="36"/>
      <c r="F51" s="25">
        <f>SUM('[1]4.sz.mell.'!E50)</f>
        <v>0</v>
      </c>
      <c r="G51" s="36"/>
      <c r="H51" s="36"/>
      <c r="I51" s="25">
        <f>SUM('[1]4.sz.mell.'!F50)</f>
        <v>0</v>
      </c>
      <c r="J51" s="36"/>
      <c r="K51" s="36"/>
    </row>
    <row r="52" spans="1:11" ht="13.5" thickBot="1" x14ac:dyDescent="0.25">
      <c r="A52" s="29" t="s">
        <v>103</v>
      </c>
      <c r="B52" s="33" t="s">
        <v>104</v>
      </c>
      <c r="C52" s="25">
        <f>SUM('[1]4.sz.mell.'!D51)</f>
        <v>0</v>
      </c>
      <c r="D52" s="37"/>
      <c r="E52" s="37"/>
      <c r="F52" s="25">
        <f>SUM('[1]4.sz.mell.'!E51)</f>
        <v>0</v>
      </c>
      <c r="G52" s="37"/>
      <c r="H52" s="37"/>
      <c r="I52" s="25">
        <f>SUM('[1]4.sz.mell.'!F51)</f>
        <v>0</v>
      </c>
      <c r="J52" s="37"/>
      <c r="K52" s="37"/>
    </row>
    <row r="53" spans="1:11" ht="13.5" thickBot="1" x14ac:dyDescent="0.25">
      <c r="A53" s="20" t="s">
        <v>105</v>
      </c>
      <c r="B53" s="21" t="s">
        <v>106</v>
      </c>
      <c r="C53" s="22">
        <f t="shared" ref="C53:K53" si="6">SUM(C54:C56)</f>
        <v>0</v>
      </c>
      <c r="D53" s="22">
        <f t="shared" si="6"/>
        <v>0</v>
      </c>
      <c r="E53" s="22">
        <f t="shared" si="6"/>
        <v>0</v>
      </c>
      <c r="F53" s="22">
        <f t="shared" si="6"/>
        <v>0</v>
      </c>
      <c r="G53" s="22">
        <f t="shared" si="6"/>
        <v>0</v>
      </c>
      <c r="H53" s="22">
        <f t="shared" si="6"/>
        <v>0</v>
      </c>
      <c r="I53" s="22">
        <f t="shared" si="6"/>
        <v>0</v>
      </c>
      <c r="J53" s="22">
        <f t="shared" si="6"/>
        <v>0</v>
      </c>
      <c r="K53" s="22">
        <f t="shared" si="6"/>
        <v>0</v>
      </c>
    </row>
    <row r="54" spans="1:11" ht="22.5" x14ac:dyDescent="0.2">
      <c r="A54" s="23" t="s">
        <v>107</v>
      </c>
      <c r="B54" s="24" t="s">
        <v>108</v>
      </c>
      <c r="C54" s="25">
        <f>SUM('[1]4.sz.mell.'!D53)</f>
        <v>0</v>
      </c>
      <c r="D54" s="25"/>
      <c r="E54" s="25"/>
      <c r="F54" s="25">
        <f>SUM('[1]4.sz.mell.'!E53)</f>
        <v>0</v>
      </c>
      <c r="G54" s="25"/>
      <c r="H54" s="25"/>
      <c r="I54" s="25">
        <f>SUM('[1]4.sz.mell.'!F53)</f>
        <v>0</v>
      </c>
      <c r="J54" s="25"/>
      <c r="K54" s="25"/>
    </row>
    <row r="55" spans="1:11" ht="22.5" x14ac:dyDescent="0.2">
      <c r="A55" s="26" t="s">
        <v>109</v>
      </c>
      <c r="B55" s="27" t="s">
        <v>110</v>
      </c>
      <c r="C55" s="25">
        <f>SUM('[1]4.sz.mell.'!D54)</f>
        <v>0</v>
      </c>
      <c r="D55" s="28"/>
      <c r="E55" s="28"/>
      <c r="F55" s="25">
        <f>SUM('[1]4.sz.mell.'!E54)</f>
        <v>0</v>
      </c>
      <c r="G55" s="28"/>
      <c r="H55" s="28"/>
      <c r="I55" s="25">
        <f>SUM('[1]4.sz.mell.'!F54)</f>
        <v>0</v>
      </c>
      <c r="J55" s="28"/>
      <c r="K55" s="28"/>
    </row>
    <row r="56" spans="1:11" ht="12.75" x14ac:dyDescent="0.2">
      <c r="A56" s="26" t="s">
        <v>111</v>
      </c>
      <c r="B56" s="27" t="s">
        <v>112</v>
      </c>
      <c r="C56" s="25">
        <f>SUM('[1]4.sz.mell.'!D55)</f>
        <v>0</v>
      </c>
      <c r="D56" s="28"/>
      <c r="E56" s="28"/>
      <c r="F56" s="25">
        <f>SUM('[1]4.sz.mell.'!E55)</f>
        <v>0</v>
      </c>
      <c r="G56" s="28"/>
      <c r="H56" s="28"/>
      <c r="I56" s="25">
        <f>SUM('[1]4.sz.mell.'!F55)</f>
        <v>0</v>
      </c>
      <c r="J56" s="28"/>
      <c r="K56" s="28"/>
    </row>
    <row r="57" spans="1:11" ht="13.5" thickBot="1" x14ac:dyDescent="0.25">
      <c r="A57" s="29" t="s">
        <v>113</v>
      </c>
      <c r="B57" s="33" t="s">
        <v>114</v>
      </c>
      <c r="C57" s="25">
        <f>SUM('[1]4.sz.mell.'!D56)</f>
        <v>0</v>
      </c>
      <c r="D57" s="31"/>
      <c r="E57" s="31"/>
      <c r="F57" s="25">
        <f>SUM('[1]4.sz.mell.'!E56)</f>
        <v>0</v>
      </c>
      <c r="G57" s="31"/>
      <c r="H57" s="31"/>
      <c r="I57" s="25">
        <f>SUM('[1]4.sz.mell.'!F56)</f>
        <v>0</v>
      </c>
      <c r="J57" s="31"/>
      <c r="K57" s="31"/>
    </row>
    <row r="58" spans="1:11" ht="13.5" thickBot="1" x14ac:dyDescent="0.25">
      <c r="A58" s="20" t="s">
        <v>115</v>
      </c>
      <c r="B58" s="32" t="s">
        <v>116</v>
      </c>
      <c r="C58" s="22">
        <f>SUM(C59:C61)</f>
        <v>14580000</v>
      </c>
      <c r="D58" s="22"/>
      <c r="E58" s="22"/>
      <c r="F58" s="22">
        <f>SUM(F59:F61)</f>
        <v>14580000</v>
      </c>
      <c r="G58" s="22"/>
      <c r="H58" s="22"/>
      <c r="I58" s="22">
        <f>SUM(I59:I61)</f>
        <v>12600000</v>
      </c>
      <c r="J58" s="22"/>
      <c r="K58" s="22"/>
    </row>
    <row r="59" spans="1:11" ht="22.5" x14ac:dyDescent="0.2">
      <c r="A59" s="23" t="s">
        <v>117</v>
      </c>
      <c r="B59" s="24" t="s">
        <v>118</v>
      </c>
      <c r="C59" s="25">
        <f>SUM('[1]4.sz.mell.'!D58)</f>
        <v>0</v>
      </c>
      <c r="D59" s="36"/>
      <c r="E59" s="36"/>
      <c r="F59" s="25">
        <f>SUM('[1]4.sz.mell.'!E58)</f>
        <v>0</v>
      </c>
      <c r="G59" s="36"/>
      <c r="H59" s="36"/>
      <c r="I59" s="25">
        <f>SUM('[1]4.sz.mell.'!F58)</f>
        <v>0</v>
      </c>
      <c r="J59" s="36"/>
      <c r="K59" s="36"/>
    </row>
    <row r="60" spans="1:11" ht="22.5" x14ac:dyDescent="0.2">
      <c r="A60" s="26" t="s">
        <v>119</v>
      </c>
      <c r="B60" s="27" t="s">
        <v>120</v>
      </c>
      <c r="C60" s="25">
        <f>SUM('[1]4.sz.mell.'!D59)</f>
        <v>280000</v>
      </c>
      <c r="D60" s="36"/>
      <c r="E60" s="36"/>
      <c r="F60" s="25">
        <f>SUM('[1]4.sz.mell.'!E59)</f>
        <v>280000</v>
      </c>
      <c r="G60" s="36"/>
      <c r="H60" s="36"/>
      <c r="I60" s="25">
        <f>SUM('[1]4.sz.mell.'!F59)</f>
        <v>0</v>
      </c>
      <c r="J60" s="36"/>
      <c r="K60" s="36"/>
    </row>
    <row r="61" spans="1:11" ht="12.75" x14ac:dyDescent="0.2">
      <c r="A61" s="26" t="s">
        <v>121</v>
      </c>
      <c r="B61" s="27" t="s">
        <v>122</v>
      </c>
      <c r="C61" s="25">
        <f>SUM('[1]4.sz.mell.'!D60)</f>
        <v>14300000</v>
      </c>
      <c r="D61" s="36"/>
      <c r="E61" s="36"/>
      <c r="F61" s="25">
        <f>SUM('[1]4.sz.mell.'!E60)</f>
        <v>14300000</v>
      </c>
      <c r="G61" s="36"/>
      <c r="H61" s="36"/>
      <c r="I61" s="25">
        <f>SUM('[1]4.sz.mell.'!F60)</f>
        <v>12600000</v>
      </c>
      <c r="J61" s="36"/>
      <c r="K61" s="36"/>
    </row>
    <row r="62" spans="1:11" ht="13.5" thickBot="1" x14ac:dyDescent="0.25">
      <c r="A62" s="29" t="s">
        <v>123</v>
      </c>
      <c r="B62" s="33" t="s">
        <v>124</v>
      </c>
      <c r="C62" s="25">
        <f>SUM('[1]4.sz.mell.'!D61)</f>
        <v>0</v>
      </c>
      <c r="D62" s="36"/>
      <c r="E62" s="36"/>
      <c r="F62" s="25">
        <f>SUM('[1]4.sz.mell.'!E61)</f>
        <v>0</v>
      </c>
      <c r="G62" s="36"/>
      <c r="H62" s="36"/>
      <c r="I62" s="25">
        <f>SUM('[1]4.sz.mell.'!F61)</f>
        <v>0</v>
      </c>
      <c r="J62" s="36"/>
      <c r="K62" s="36"/>
    </row>
    <row r="63" spans="1:11" ht="13.5" thickBot="1" x14ac:dyDescent="0.25">
      <c r="A63" s="20" t="s">
        <v>125</v>
      </c>
      <c r="B63" s="21" t="s">
        <v>126</v>
      </c>
      <c r="C63" s="34">
        <f t="shared" ref="C63:K63" si="7">SUM(C8+C15+C22+C29+C36+C47+C53+C58)</f>
        <v>149339461</v>
      </c>
      <c r="D63" s="34">
        <f t="shared" si="7"/>
        <v>0</v>
      </c>
      <c r="E63" s="34">
        <f t="shared" si="7"/>
        <v>0</v>
      </c>
      <c r="F63" s="34">
        <f t="shared" si="7"/>
        <v>149387444</v>
      </c>
      <c r="G63" s="34">
        <f t="shared" si="7"/>
        <v>0</v>
      </c>
      <c r="H63" s="34">
        <f t="shared" si="7"/>
        <v>0</v>
      </c>
      <c r="I63" s="34">
        <f t="shared" si="7"/>
        <v>53702787</v>
      </c>
      <c r="J63" s="34">
        <f t="shared" si="7"/>
        <v>0</v>
      </c>
      <c r="K63" s="34">
        <f t="shared" si="7"/>
        <v>0</v>
      </c>
    </row>
    <row r="64" spans="1:11" ht="21.75" thickBot="1" x14ac:dyDescent="0.2">
      <c r="A64" s="39" t="s">
        <v>127</v>
      </c>
      <c r="B64" s="32" t="s">
        <v>128</v>
      </c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2.75" x14ac:dyDescent="0.2">
      <c r="A65" s="23" t="s">
        <v>129</v>
      </c>
      <c r="B65" s="24" t="s">
        <v>130</v>
      </c>
      <c r="C65" s="25">
        <f>SUM('[1]4.sz.mell.'!D64)</f>
        <v>0</v>
      </c>
      <c r="D65" s="36"/>
      <c r="E65" s="36"/>
      <c r="F65" s="25">
        <f>SUM('[1]4.sz.mell.'!E64)</f>
        <v>0</v>
      </c>
      <c r="G65" s="36"/>
      <c r="H65" s="36"/>
      <c r="I65" s="25">
        <f>SUM('[1]4.sz.mell.'!F64)</f>
        <v>0</v>
      </c>
      <c r="J65" s="36"/>
      <c r="K65" s="36"/>
    </row>
    <row r="66" spans="1:11" ht="12.75" x14ac:dyDescent="0.2">
      <c r="A66" s="26" t="s">
        <v>131</v>
      </c>
      <c r="B66" s="27" t="s">
        <v>132</v>
      </c>
      <c r="C66" s="25">
        <f>SUM('[1]4.sz.mell.'!D65)</f>
        <v>0</v>
      </c>
      <c r="D66" s="36"/>
      <c r="E66" s="36"/>
      <c r="F66" s="25">
        <f>SUM('[1]4.sz.mell.'!E65)</f>
        <v>0</v>
      </c>
      <c r="G66" s="36"/>
      <c r="H66" s="36"/>
      <c r="I66" s="25">
        <f>SUM('[1]4.sz.mell.'!F65)</f>
        <v>0</v>
      </c>
      <c r="J66" s="36"/>
      <c r="K66" s="36"/>
    </row>
    <row r="67" spans="1:11" ht="13.5" thickBot="1" x14ac:dyDescent="0.25">
      <c r="A67" s="29" t="s">
        <v>133</v>
      </c>
      <c r="B67" s="40" t="s">
        <v>134</v>
      </c>
      <c r="C67" s="25">
        <f>SUM('[1]4.sz.mell.'!D66)</f>
        <v>0</v>
      </c>
      <c r="D67" s="36"/>
      <c r="E67" s="36"/>
      <c r="F67" s="25">
        <f>SUM('[1]4.sz.mell.'!E66)</f>
        <v>0</v>
      </c>
      <c r="G67" s="36"/>
      <c r="H67" s="36"/>
      <c r="I67" s="25">
        <f>SUM('[1]4.sz.mell.'!F66)</f>
        <v>0</v>
      </c>
      <c r="J67" s="36"/>
      <c r="K67" s="36"/>
    </row>
    <row r="68" spans="1:11" ht="13.5" thickBot="1" x14ac:dyDescent="0.2">
      <c r="A68" s="39" t="s">
        <v>135</v>
      </c>
      <c r="B68" s="32" t="s">
        <v>136</v>
      </c>
      <c r="C68" s="22">
        <f>SUM(C69:C72)</f>
        <v>0</v>
      </c>
      <c r="D68" s="22"/>
      <c r="E68" s="22"/>
      <c r="F68" s="22">
        <f>SUM(F69:F72)</f>
        <v>0</v>
      </c>
      <c r="G68" s="22"/>
      <c r="H68" s="22"/>
      <c r="I68" s="22">
        <f>SUM(I69:I72)</f>
        <v>0</v>
      </c>
      <c r="J68" s="22"/>
      <c r="K68" s="22"/>
    </row>
    <row r="69" spans="1:11" ht="12.75" x14ac:dyDescent="0.2">
      <c r="A69" s="23" t="s">
        <v>137</v>
      </c>
      <c r="B69" s="24" t="s">
        <v>138</v>
      </c>
      <c r="C69" s="25">
        <f>SUM('[1]4.sz.mell.'!D68)</f>
        <v>0</v>
      </c>
      <c r="D69" s="36"/>
      <c r="E69" s="36"/>
      <c r="F69" s="25">
        <f>SUM('[1]4.sz.mell.'!E68)</f>
        <v>0</v>
      </c>
      <c r="G69" s="36"/>
      <c r="H69" s="36"/>
      <c r="I69" s="25">
        <f>SUM('[1]4.sz.mell.'!G68)</f>
        <v>0</v>
      </c>
      <c r="J69" s="36"/>
      <c r="K69" s="36"/>
    </row>
    <row r="70" spans="1:11" ht="12.75" x14ac:dyDescent="0.2">
      <c r="A70" s="26" t="s">
        <v>139</v>
      </c>
      <c r="B70" s="27" t="s">
        <v>140</v>
      </c>
      <c r="C70" s="25">
        <f>SUM('[1]4.sz.mell.'!D69)</f>
        <v>0</v>
      </c>
      <c r="D70" s="36"/>
      <c r="E70" s="36"/>
      <c r="F70" s="25">
        <f>SUM('[1]4.sz.mell.'!E69)</f>
        <v>0</v>
      </c>
      <c r="G70" s="36"/>
      <c r="H70" s="36"/>
      <c r="I70" s="25">
        <f>SUM('[1]4.sz.mell.'!G69)</f>
        <v>0</v>
      </c>
      <c r="J70" s="36"/>
      <c r="K70" s="36"/>
    </row>
    <row r="71" spans="1:11" ht="12.75" x14ac:dyDescent="0.2">
      <c r="A71" s="26" t="s">
        <v>141</v>
      </c>
      <c r="B71" s="27" t="s">
        <v>142</v>
      </c>
      <c r="C71" s="25">
        <f>SUM('[1]4.sz.mell.'!D70)</f>
        <v>0</v>
      </c>
      <c r="D71" s="36"/>
      <c r="E71" s="36"/>
      <c r="F71" s="25">
        <f>SUM('[1]4.sz.mell.'!E70)</f>
        <v>0</v>
      </c>
      <c r="G71" s="36"/>
      <c r="H71" s="36"/>
      <c r="I71" s="25">
        <f>SUM('[1]4.sz.mell.'!G70)</f>
        <v>0</v>
      </c>
      <c r="J71" s="36"/>
      <c r="K71" s="36"/>
    </row>
    <row r="72" spans="1:11" ht="13.5" thickBot="1" x14ac:dyDescent="0.25">
      <c r="A72" s="29" t="s">
        <v>143</v>
      </c>
      <c r="B72" s="33" t="s">
        <v>144</v>
      </c>
      <c r="C72" s="25">
        <f>SUM('[1]4.sz.mell.'!D71)</f>
        <v>0</v>
      </c>
      <c r="D72" s="36"/>
      <c r="E72" s="36"/>
      <c r="F72" s="25">
        <f>SUM('[1]4.sz.mell.'!E71)</f>
        <v>0</v>
      </c>
      <c r="G72" s="36"/>
      <c r="H72" s="36"/>
      <c r="I72" s="25">
        <f>SUM('[1]4.sz.mell.'!G71)</f>
        <v>0</v>
      </c>
      <c r="J72" s="36"/>
      <c r="K72" s="36"/>
    </row>
    <row r="73" spans="1:11" ht="13.5" thickBot="1" x14ac:dyDescent="0.2">
      <c r="A73" s="39" t="s">
        <v>145</v>
      </c>
      <c r="B73" s="32" t="s">
        <v>146</v>
      </c>
      <c r="C73" s="22">
        <f>SUM(C74:C75)</f>
        <v>191564270</v>
      </c>
      <c r="D73" s="22"/>
      <c r="E73" s="22"/>
      <c r="F73" s="25">
        <f>SUM('[1]4.sz.mell.'!E72)</f>
        <v>191564270</v>
      </c>
      <c r="G73" s="22"/>
      <c r="H73" s="22"/>
      <c r="I73" s="22">
        <f>SUM(I74:I75)</f>
        <v>190263181</v>
      </c>
      <c r="J73" s="22"/>
      <c r="K73" s="22"/>
    </row>
    <row r="74" spans="1:11" ht="12.75" x14ac:dyDescent="0.2">
      <c r="A74" s="23" t="s">
        <v>147</v>
      </c>
      <c r="B74" s="24" t="s">
        <v>148</v>
      </c>
      <c r="C74" s="25">
        <f>SUM('[1]4.sz.mell.'!D73)</f>
        <v>191564270</v>
      </c>
      <c r="D74" s="36"/>
      <c r="E74" s="36"/>
      <c r="F74" s="25">
        <f>SUM('[1]4.sz.mell.'!E73)</f>
        <v>191564270</v>
      </c>
      <c r="G74" s="36"/>
      <c r="H74" s="36"/>
      <c r="I74" s="25">
        <f>SUM('[1]4.sz.mell.'!F73)</f>
        <v>190263181</v>
      </c>
      <c r="J74" s="36"/>
      <c r="K74" s="36"/>
    </row>
    <row r="75" spans="1:11" ht="13.5" thickBot="1" x14ac:dyDescent="0.25">
      <c r="A75" s="29" t="s">
        <v>149</v>
      </c>
      <c r="B75" s="33" t="s">
        <v>150</v>
      </c>
      <c r="C75" s="25">
        <f>SUM('[1]4.sz.mell.'!D74)</f>
        <v>0</v>
      </c>
      <c r="D75" s="36"/>
      <c r="E75" s="36"/>
      <c r="F75" s="25">
        <f>SUM('[1]4.sz.mell.'!E74)</f>
        <v>0</v>
      </c>
      <c r="G75" s="36"/>
      <c r="H75" s="36"/>
      <c r="I75" s="25">
        <f>SUM('[1]4.sz.mell.'!F74)</f>
        <v>0</v>
      </c>
      <c r="J75" s="36"/>
      <c r="K75" s="36"/>
    </row>
    <row r="76" spans="1:11" ht="13.5" thickBot="1" x14ac:dyDescent="0.2">
      <c r="A76" s="39" t="s">
        <v>151</v>
      </c>
      <c r="B76" s="32" t="s">
        <v>152</v>
      </c>
      <c r="C76" s="22">
        <f>SUM(C77:C81)</f>
        <v>0</v>
      </c>
      <c r="D76" s="22"/>
      <c r="E76" s="22"/>
      <c r="F76" s="22">
        <f>SUM(F77:F81)</f>
        <v>0</v>
      </c>
      <c r="G76" s="22"/>
      <c r="H76" s="22"/>
      <c r="I76" s="22">
        <f>SUM(I77:I81)</f>
        <v>0</v>
      </c>
      <c r="J76" s="22"/>
      <c r="K76" s="22"/>
    </row>
    <row r="77" spans="1:11" ht="12.75" x14ac:dyDescent="0.2">
      <c r="A77" s="23" t="s">
        <v>153</v>
      </c>
      <c r="B77" s="24" t="s">
        <v>154</v>
      </c>
      <c r="C77" s="25">
        <f>SUM('[1]4.sz.mell.'!D76)</f>
        <v>0</v>
      </c>
      <c r="D77" s="36"/>
      <c r="E77" s="36"/>
      <c r="F77" s="25">
        <f>SUM('[1]4.sz.mell.'!E76)</f>
        <v>0</v>
      </c>
      <c r="G77" s="36"/>
      <c r="H77" s="36"/>
      <c r="I77" s="25">
        <f>SUM('[1]4.sz.mell.'!F76)</f>
        <v>0</v>
      </c>
      <c r="J77" s="36"/>
      <c r="K77" s="36"/>
    </row>
    <row r="78" spans="1:11" ht="12.75" x14ac:dyDescent="0.2">
      <c r="A78" s="26" t="s">
        <v>155</v>
      </c>
      <c r="B78" s="27" t="s">
        <v>156</v>
      </c>
      <c r="C78" s="25">
        <f>SUM('[1]4.sz.mell.'!D77)</f>
        <v>0</v>
      </c>
      <c r="D78" s="36"/>
      <c r="E78" s="36"/>
      <c r="F78" s="25">
        <f>SUM('[1]4.sz.mell.'!E77)</f>
        <v>0</v>
      </c>
      <c r="G78" s="36"/>
      <c r="H78" s="36"/>
      <c r="I78" s="25">
        <f>SUM('[1]4.sz.mell.'!F77)</f>
        <v>0</v>
      </c>
      <c r="J78" s="36"/>
      <c r="K78" s="36"/>
    </row>
    <row r="79" spans="1:11" ht="12.75" x14ac:dyDescent="0.2">
      <c r="A79" s="41" t="s">
        <v>157</v>
      </c>
      <c r="B79" s="33" t="s">
        <v>158</v>
      </c>
      <c r="C79" s="25">
        <f>SUM('[1]4.sz.mell.'!D78)</f>
        <v>0</v>
      </c>
      <c r="D79" s="36"/>
      <c r="E79" s="36"/>
      <c r="F79" s="25">
        <f>SUM('[1]4.sz.mell.'!E78)</f>
        <v>0</v>
      </c>
      <c r="G79" s="36"/>
      <c r="H79" s="36"/>
      <c r="I79" s="25">
        <f>SUM('[1]4.sz.mell.'!F78)</f>
        <v>0</v>
      </c>
      <c r="J79" s="36"/>
      <c r="K79" s="36"/>
    </row>
    <row r="80" spans="1:11" ht="13.5" thickBot="1" x14ac:dyDescent="0.25">
      <c r="A80" s="29" t="s">
        <v>159</v>
      </c>
      <c r="B80" s="33" t="s">
        <v>160</v>
      </c>
      <c r="C80" s="25">
        <f>SUM('[1]4.sz.mell.'!D79)</f>
        <v>0</v>
      </c>
      <c r="D80" s="36"/>
      <c r="E80" s="36"/>
      <c r="F80" s="25">
        <f>SUM('[1]4.sz.mell.'!E79)</f>
        <v>0</v>
      </c>
      <c r="G80" s="36"/>
      <c r="H80" s="36"/>
      <c r="I80" s="25">
        <f>SUM('[1]4.sz.mell.'!F79)</f>
        <v>0</v>
      </c>
      <c r="J80" s="36"/>
      <c r="K80" s="36"/>
    </row>
    <row r="81" spans="1:11" ht="13.5" thickBot="1" x14ac:dyDescent="0.2">
      <c r="A81" s="39" t="s">
        <v>161</v>
      </c>
      <c r="B81" s="32" t="s">
        <v>162</v>
      </c>
      <c r="C81" s="22">
        <f>SUM(C82:C85)</f>
        <v>0</v>
      </c>
      <c r="D81" s="22"/>
      <c r="E81" s="22"/>
      <c r="F81" s="22">
        <f>SUM(F82:F85)</f>
        <v>0</v>
      </c>
      <c r="G81" s="22"/>
      <c r="H81" s="22"/>
      <c r="I81" s="22">
        <f>SUM(I82:I85)</f>
        <v>0</v>
      </c>
      <c r="J81" s="22"/>
      <c r="K81" s="22"/>
    </row>
    <row r="82" spans="1:11" ht="12.75" x14ac:dyDescent="0.2">
      <c r="A82" s="42" t="s">
        <v>163</v>
      </c>
      <c r="B82" s="24" t="s">
        <v>164</v>
      </c>
      <c r="C82" s="25">
        <f>SUM('[1]4.sz.mell.'!D81)</f>
        <v>0</v>
      </c>
      <c r="D82" s="36"/>
      <c r="E82" s="36"/>
      <c r="F82" s="25">
        <f>SUM('[1]4.sz.mell.'!E81)</f>
        <v>0</v>
      </c>
      <c r="G82" s="36"/>
      <c r="H82" s="36"/>
      <c r="I82" s="25">
        <f>SUM('[1]4.sz.mell.'!F81)</f>
        <v>0</v>
      </c>
      <c r="J82" s="36"/>
      <c r="K82" s="36"/>
    </row>
    <row r="83" spans="1:11" ht="12.75" x14ac:dyDescent="0.2">
      <c r="A83" s="43" t="s">
        <v>165</v>
      </c>
      <c r="B83" s="27" t="s">
        <v>166</v>
      </c>
      <c r="C83" s="25">
        <f>SUM('[1]4.sz.mell.'!D82)</f>
        <v>0</v>
      </c>
      <c r="D83" s="36"/>
      <c r="E83" s="36"/>
      <c r="F83" s="25">
        <f>SUM('[1]4.sz.mell.'!E82)</f>
        <v>0</v>
      </c>
      <c r="G83" s="36"/>
      <c r="H83" s="36"/>
      <c r="I83" s="25">
        <f>SUM('[1]4.sz.mell.'!F82)</f>
        <v>0</v>
      </c>
      <c r="J83" s="36"/>
      <c r="K83" s="36"/>
    </row>
    <row r="84" spans="1:11" ht="12.75" x14ac:dyDescent="0.2">
      <c r="A84" s="43" t="s">
        <v>167</v>
      </c>
      <c r="B84" s="27" t="s">
        <v>168</v>
      </c>
      <c r="C84" s="25">
        <f>SUM('[1]4.sz.mell.'!D83)</f>
        <v>0</v>
      </c>
      <c r="D84" s="36"/>
      <c r="E84" s="36"/>
      <c r="F84" s="25">
        <f>SUM('[1]4.sz.mell.'!E83)</f>
        <v>0</v>
      </c>
      <c r="G84" s="36"/>
      <c r="H84" s="36"/>
      <c r="I84" s="25">
        <f>SUM('[1]4.sz.mell.'!F83)</f>
        <v>0</v>
      </c>
      <c r="J84" s="36"/>
      <c r="K84" s="36"/>
    </row>
    <row r="85" spans="1:11" ht="13.5" thickBot="1" x14ac:dyDescent="0.25">
      <c r="A85" s="44" t="s">
        <v>169</v>
      </c>
      <c r="B85" s="33" t="s">
        <v>170</v>
      </c>
      <c r="C85" s="25">
        <f>SUM('[1]4.sz.mell.'!D84)</f>
        <v>0</v>
      </c>
      <c r="D85" s="36"/>
      <c r="E85" s="36"/>
      <c r="F85" s="25">
        <f>SUM('[1]4.sz.mell.'!E84)</f>
        <v>0</v>
      </c>
      <c r="G85" s="36"/>
      <c r="H85" s="36"/>
      <c r="I85" s="25">
        <f>SUM('[1]4.sz.mell.'!F84)</f>
        <v>0</v>
      </c>
      <c r="J85" s="36"/>
      <c r="K85" s="36"/>
    </row>
    <row r="86" spans="1:11" ht="13.5" thickBot="1" x14ac:dyDescent="0.2">
      <c r="A86" s="39" t="s">
        <v>171</v>
      </c>
      <c r="B86" s="32" t="s">
        <v>172</v>
      </c>
      <c r="C86" s="45"/>
      <c r="D86" s="45"/>
      <c r="E86" s="45"/>
      <c r="F86" s="45"/>
      <c r="G86" s="45"/>
      <c r="H86" s="45"/>
      <c r="I86" s="45"/>
      <c r="J86" s="45"/>
      <c r="K86" s="45"/>
    </row>
    <row r="87" spans="1:11" ht="13.5" thickBot="1" x14ac:dyDescent="0.2">
      <c r="A87" s="39" t="s">
        <v>173</v>
      </c>
      <c r="B87" s="46" t="s">
        <v>174</v>
      </c>
      <c r="C87" s="34">
        <f>SUM(C68+C73+C76+C81+C86)</f>
        <v>191564270</v>
      </c>
      <c r="D87" s="34">
        <f>SUM(D63+D67+D72+D75+D81+D86)</f>
        <v>0</v>
      </c>
      <c r="E87" s="34">
        <f>SUM(E63+E67+E72+E75+E81+E86)</f>
        <v>0</v>
      </c>
      <c r="F87" s="34">
        <f>SUM(F68+F73+F76+F81+F86)</f>
        <v>191564270</v>
      </c>
      <c r="G87" s="34">
        <f>SUM(G63+G67+G72+G75+G81+G86)</f>
        <v>0</v>
      </c>
      <c r="H87" s="34">
        <f>SUM(H63+H67+H72+H75+H81+H86)</f>
        <v>0</v>
      </c>
      <c r="I87" s="34">
        <f>SUM(I68+I73+I76+I81+I86)</f>
        <v>190263181</v>
      </c>
      <c r="J87" s="34">
        <f>SUM(J63+J67+J72+J75+J81+J86)</f>
        <v>0</v>
      </c>
      <c r="K87" s="34">
        <f>SUM(K63+K67+K72+K75+K81+K86)</f>
        <v>0</v>
      </c>
    </row>
    <row r="88" spans="1:11" ht="13.5" thickBot="1" x14ac:dyDescent="0.2">
      <c r="A88" s="47" t="s">
        <v>175</v>
      </c>
      <c r="B88" s="48" t="s">
        <v>176</v>
      </c>
      <c r="C88" s="34">
        <f>SUM(C63+C87)</f>
        <v>340903731</v>
      </c>
      <c r="D88" s="34">
        <f>SUM(D62+D87)</f>
        <v>0</v>
      </c>
      <c r="E88" s="34">
        <f>SUM(E62+E87)</f>
        <v>0</v>
      </c>
      <c r="F88" s="34">
        <f>SUM(F63+F87)</f>
        <v>340951714</v>
      </c>
      <c r="G88" s="34">
        <f>SUM(G62+G87)</f>
        <v>0</v>
      </c>
      <c r="H88" s="34">
        <f>SUM(H62+H87)</f>
        <v>0</v>
      </c>
      <c r="I88" s="34">
        <f>SUM(I63+I87)</f>
        <v>243965968</v>
      </c>
      <c r="J88" s="34">
        <f>SUM(J62+J87)</f>
        <v>0</v>
      </c>
      <c r="K88" s="34">
        <f>SUM(K62+K87)</f>
        <v>0</v>
      </c>
    </row>
    <row r="89" spans="1:11" ht="12.75" x14ac:dyDescent="0.2">
      <c r="A89" s="49"/>
      <c r="B89" s="50"/>
      <c r="C89" s="51"/>
    </row>
    <row r="90" spans="1:11" ht="13.5" thickBot="1" x14ac:dyDescent="0.25">
      <c r="A90" s="53"/>
      <c r="B90" s="54"/>
      <c r="C90" s="55"/>
    </row>
    <row r="91" spans="1:11" ht="19.5" customHeight="1" thickBot="1" x14ac:dyDescent="0.25">
      <c r="A91" s="56"/>
      <c r="B91" s="12" t="s">
        <v>177</v>
      </c>
      <c r="C91" s="17" t="s">
        <v>11</v>
      </c>
      <c r="D91" s="18" t="s">
        <v>178</v>
      </c>
      <c r="E91" s="18" t="s">
        <v>13</v>
      </c>
      <c r="F91" s="17" t="s">
        <v>11</v>
      </c>
      <c r="G91" s="18" t="s">
        <v>178</v>
      </c>
      <c r="H91" s="18" t="s">
        <v>13</v>
      </c>
      <c r="I91" s="17" t="s">
        <v>11</v>
      </c>
      <c r="J91" s="18" t="s">
        <v>178</v>
      </c>
      <c r="K91" s="18" t="s">
        <v>13</v>
      </c>
    </row>
    <row r="92" spans="1:11" ht="19.5" customHeight="1" thickBot="1" x14ac:dyDescent="0.25">
      <c r="A92" s="56" t="s">
        <v>15</v>
      </c>
      <c r="B92" s="57" t="s">
        <v>179</v>
      </c>
      <c r="C92" s="58">
        <f t="shared" ref="C92:K92" si="8">SUM(C93:C97)</f>
        <v>136691423</v>
      </c>
      <c r="D92" s="59">
        <f t="shared" si="8"/>
        <v>0</v>
      </c>
      <c r="E92" s="59">
        <f t="shared" si="8"/>
        <v>0</v>
      </c>
      <c r="F92" s="58">
        <f t="shared" si="8"/>
        <v>136939406</v>
      </c>
      <c r="G92" s="59">
        <f t="shared" si="8"/>
        <v>0</v>
      </c>
      <c r="H92" s="59">
        <f t="shared" si="8"/>
        <v>0</v>
      </c>
      <c r="I92" s="58">
        <f t="shared" si="8"/>
        <v>30355376</v>
      </c>
      <c r="J92" s="59">
        <f t="shared" si="8"/>
        <v>0</v>
      </c>
      <c r="K92" s="59">
        <f t="shared" si="8"/>
        <v>0</v>
      </c>
    </row>
    <row r="93" spans="1:11" ht="12.75" x14ac:dyDescent="0.2">
      <c r="A93" s="60" t="s">
        <v>17</v>
      </c>
      <c r="B93" s="61" t="s">
        <v>180</v>
      </c>
      <c r="C93" s="62">
        <f>SUM('[1]4.sz.mell.'!D96)</f>
        <v>37249608</v>
      </c>
      <c r="D93" s="63"/>
      <c r="E93" s="63"/>
      <c r="F93" s="62">
        <f>SUM('[1]4.sz.mell.'!E96)</f>
        <v>37249608</v>
      </c>
      <c r="G93" s="63"/>
      <c r="H93" s="63"/>
      <c r="I93" s="62">
        <f>SUM('[1]4.sz.mell.'!F96)</f>
        <v>8442776</v>
      </c>
      <c r="J93" s="63"/>
      <c r="K93" s="63"/>
    </row>
    <row r="94" spans="1:11" ht="12.75" x14ac:dyDescent="0.2">
      <c r="A94" s="26" t="s">
        <v>19</v>
      </c>
      <c r="B94" s="64" t="s">
        <v>181</v>
      </c>
      <c r="C94" s="65">
        <f>SUM('[1]4.sz.mell.'!D97)</f>
        <v>5325853</v>
      </c>
      <c r="D94" s="66"/>
      <c r="E94" s="66"/>
      <c r="F94" s="62">
        <f>SUM('[1]4.sz.mell.'!E97)</f>
        <v>5325853</v>
      </c>
      <c r="G94" s="66"/>
      <c r="H94" s="66"/>
      <c r="I94" s="62">
        <f>SUM('[1]4.sz.mell.'!F97)</f>
        <v>1095285</v>
      </c>
      <c r="J94" s="66"/>
      <c r="K94" s="66"/>
    </row>
    <row r="95" spans="1:11" ht="12.75" x14ac:dyDescent="0.2">
      <c r="A95" s="26" t="s">
        <v>21</v>
      </c>
      <c r="B95" s="64" t="s">
        <v>182</v>
      </c>
      <c r="C95" s="65">
        <f>SUM('[1]4.sz.mell.'!D98)</f>
        <v>80064717</v>
      </c>
      <c r="D95" s="67"/>
      <c r="E95" s="67"/>
      <c r="F95" s="62">
        <f>SUM('[1]4.sz.mell.'!E98)</f>
        <v>80309194</v>
      </c>
      <c r="G95" s="67"/>
      <c r="H95" s="67"/>
      <c r="I95" s="62">
        <f>SUM('[1]4.sz.mell.'!F98)</f>
        <v>20453809</v>
      </c>
      <c r="J95" s="67"/>
      <c r="K95" s="67"/>
    </row>
    <row r="96" spans="1:11" ht="12.75" x14ac:dyDescent="0.2">
      <c r="A96" s="26" t="s">
        <v>23</v>
      </c>
      <c r="B96" s="68" t="s">
        <v>183</v>
      </c>
      <c r="C96" s="65">
        <f>SUM('[1]4.sz.mell.'!D99)</f>
        <v>8004245</v>
      </c>
      <c r="D96" s="67"/>
      <c r="E96" s="67"/>
      <c r="F96" s="62">
        <f>SUM('[1]4.sz.mell.'!E99)</f>
        <v>8004245</v>
      </c>
      <c r="G96" s="67"/>
      <c r="H96" s="67"/>
      <c r="I96" s="62">
        <f>SUM('[1]4.sz.mell.'!F99)</f>
        <v>170000</v>
      </c>
      <c r="J96" s="67"/>
      <c r="K96" s="67"/>
    </row>
    <row r="97" spans="1:11" ht="12.75" x14ac:dyDescent="0.2">
      <c r="A97" s="26" t="s">
        <v>184</v>
      </c>
      <c r="B97" s="69" t="s">
        <v>185</v>
      </c>
      <c r="C97" s="65">
        <f>SUM('[1]4.sz.mell.'!D100)</f>
        <v>6047000</v>
      </c>
      <c r="D97" s="67"/>
      <c r="E97" s="67">
        <f>SUM(E98:E107)</f>
        <v>0</v>
      </c>
      <c r="F97" s="62">
        <f>SUM('[1]4.sz.mell.'!E100)</f>
        <v>6050506</v>
      </c>
      <c r="G97" s="67"/>
      <c r="H97" s="67">
        <f>SUM(H98:H107)</f>
        <v>0</v>
      </c>
      <c r="I97" s="62">
        <f>SUM('[1]4.sz.mell.'!F100)</f>
        <v>193506</v>
      </c>
      <c r="J97" s="67"/>
      <c r="K97" s="67">
        <f>SUM(K98:K107)</f>
        <v>0</v>
      </c>
    </row>
    <row r="98" spans="1:11" ht="12.75" x14ac:dyDescent="0.2">
      <c r="A98" s="26" t="s">
        <v>27</v>
      </c>
      <c r="B98" s="64" t="s">
        <v>186</v>
      </c>
      <c r="C98" s="66">
        <f>SUM('[1]4.sz.mell.'!D101)</f>
        <v>0</v>
      </c>
      <c r="D98" s="67"/>
      <c r="E98" s="67"/>
      <c r="F98" s="62">
        <f>SUM('[1]4.sz.mell.'!E101)</f>
        <v>3506</v>
      </c>
      <c r="G98" s="67"/>
      <c r="H98" s="67"/>
      <c r="I98" s="62">
        <f>SUM('[1]4.sz.mell.'!F101)</f>
        <v>3506</v>
      </c>
      <c r="J98" s="67"/>
      <c r="K98" s="67"/>
    </row>
    <row r="99" spans="1:11" ht="12.75" x14ac:dyDescent="0.2">
      <c r="A99" s="26" t="s">
        <v>187</v>
      </c>
      <c r="B99" s="70" t="s">
        <v>188</v>
      </c>
      <c r="C99" s="65">
        <f>SUM('[1]4.sz.mell.'!D102)</f>
        <v>0</v>
      </c>
      <c r="D99" s="67"/>
      <c r="E99" s="67"/>
      <c r="F99" s="62">
        <f>SUM('[1]4.sz.mell.'!E102)</f>
        <v>0</v>
      </c>
      <c r="G99" s="67"/>
      <c r="H99" s="67"/>
      <c r="I99" s="62">
        <f>SUM('[1]4.sz.mell.'!F102)</f>
        <v>0</v>
      </c>
      <c r="J99" s="67"/>
      <c r="K99" s="67"/>
    </row>
    <row r="100" spans="1:11" ht="22.5" x14ac:dyDescent="0.2">
      <c r="A100" s="26" t="s">
        <v>189</v>
      </c>
      <c r="B100" s="71" t="s">
        <v>190</v>
      </c>
      <c r="C100" s="65">
        <f>SUM('[1]4.sz.mell.'!D103)</f>
        <v>0</v>
      </c>
      <c r="D100" s="67"/>
      <c r="E100" s="67"/>
      <c r="F100" s="62">
        <f>SUM('[1]4.sz.mell.'!E103)</f>
        <v>0</v>
      </c>
      <c r="G100" s="67"/>
      <c r="H100" s="67"/>
      <c r="I100" s="62">
        <f>SUM('[1]4.sz.mell.'!F103)</f>
        <v>0</v>
      </c>
      <c r="J100" s="67"/>
      <c r="K100" s="67"/>
    </row>
    <row r="101" spans="1:11" ht="22.5" x14ac:dyDescent="0.2">
      <c r="A101" s="26" t="s">
        <v>191</v>
      </c>
      <c r="B101" s="71" t="s">
        <v>192</v>
      </c>
      <c r="C101" s="65">
        <f>SUM('[1]4.sz.mell.'!D104)</f>
        <v>0</v>
      </c>
      <c r="D101" s="67"/>
      <c r="E101" s="67"/>
      <c r="F101" s="62">
        <f>SUM('[1]4.sz.mell.'!E104)</f>
        <v>0</v>
      </c>
      <c r="G101" s="67"/>
      <c r="H101" s="67"/>
      <c r="I101" s="62">
        <f>SUM('[1]4.sz.mell.'!F104)</f>
        <v>0</v>
      </c>
      <c r="J101" s="67"/>
      <c r="K101" s="67"/>
    </row>
    <row r="102" spans="1:11" ht="12.75" x14ac:dyDescent="0.2">
      <c r="A102" s="26" t="s">
        <v>193</v>
      </c>
      <c r="B102" s="70" t="s">
        <v>194</v>
      </c>
      <c r="C102" s="65">
        <f>SUM('[1]4.sz.mell.'!D105)</f>
        <v>0</v>
      </c>
      <c r="D102" s="67"/>
      <c r="E102" s="67"/>
      <c r="F102" s="62">
        <f>SUM('[1]4.sz.mell.'!E105)</f>
        <v>0</v>
      </c>
      <c r="G102" s="67"/>
      <c r="H102" s="67"/>
      <c r="I102" s="62">
        <f>SUM('[1]4.sz.mell.'!F105)</f>
        <v>190000</v>
      </c>
      <c r="J102" s="67"/>
      <c r="K102" s="67"/>
    </row>
    <row r="103" spans="1:11" ht="12.75" x14ac:dyDescent="0.2">
      <c r="A103" s="26" t="s">
        <v>195</v>
      </c>
      <c r="B103" s="70" t="s">
        <v>196</v>
      </c>
      <c r="C103" s="65">
        <f>SUM('[1]4.sz.mell.'!D106)</f>
        <v>0</v>
      </c>
      <c r="D103" s="67"/>
      <c r="E103" s="67"/>
      <c r="F103" s="62">
        <f>SUM('[1]4.sz.mell.'!E106)</f>
        <v>0</v>
      </c>
      <c r="G103" s="67"/>
      <c r="H103" s="67"/>
      <c r="I103" s="62">
        <f>SUM('[1]4.sz.mell.'!F106)</f>
        <v>0</v>
      </c>
      <c r="J103" s="67"/>
      <c r="K103" s="67"/>
    </row>
    <row r="104" spans="1:11" ht="22.5" x14ac:dyDescent="0.2">
      <c r="A104" s="26" t="s">
        <v>197</v>
      </c>
      <c r="B104" s="71" t="s">
        <v>198</v>
      </c>
      <c r="C104" s="72">
        <f>SUM('[1]4.sz.mell.'!D107)</f>
        <v>0</v>
      </c>
      <c r="D104" s="67"/>
      <c r="E104" s="67"/>
      <c r="F104" s="62">
        <f>SUM('[1]4.sz.mell.'!E107)</f>
        <v>0</v>
      </c>
      <c r="G104" s="67"/>
      <c r="H104" s="67"/>
      <c r="I104" s="62">
        <f>SUM('[1]4.sz.mell.'!F107)</f>
        <v>0</v>
      </c>
      <c r="J104" s="67"/>
      <c r="K104" s="67"/>
    </row>
    <row r="105" spans="1:11" ht="12.75" x14ac:dyDescent="0.2">
      <c r="A105" s="73" t="s">
        <v>199</v>
      </c>
      <c r="B105" s="74" t="s">
        <v>200</v>
      </c>
      <c r="C105" s="72">
        <f>SUM('[1]4.sz.mell.'!D108)</f>
        <v>0</v>
      </c>
      <c r="D105" s="67"/>
      <c r="E105" s="67"/>
      <c r="F105" s="62">
        <f>SUM('[1]4.sz.mell.'!E108)</f>
        <v>0</v>
      </c>
      <c r="G105" s="67"/>
      <c r="H105" s="67"/>
      <c r="I105" s="62">
        <f>SUM('[1]4.sz.mell.'!F108)</f>
        <v>0</v>
      </c>
      <c r="J105" s="67"/>
      <c r="K105" s="67"/>
    </row>
    <row r="106" spans="1:11" ht="12.75" x14ac:dyDescent="0.2">
      <c r="A106" s="26" t="s">
        <v>201</v>
      </c>
      <c r="B106" s="74" t="s">
        <v>202</v>
      </c>
      <c r="C106" s="75">
        <f>SUM('[1]4.sz.mell.'!D109)</f>
        <v>0</v>
      </c>
      <c r="D106" s="67"/>
      <c r="E106" s="67"/>
      <c r="F106" s="62">
        <f>SUM('[1]4.sz.mell.'!E109)</f>
        <v>0</v>
      </c>
      <c r="G106" s="67"/>
      <c r="H106" s="67"/>
      <c r="I106" s="62">
        <f>SUM('[1]4.sz.mell.'!F109)</f>
        <v>0</v>
      </c>
      <c r="J106" s="67"/>
      <c r="K106" s="67"/>
    </row>
    <row r="107" spans="1:11" ht="23.25" thickBot="1" x14ac:dyDescent="0.25">
      <c r="A107" s="76" t="s">
        <v>203</v>
      </c>
      <c r="B107" s="77" t="s">
        <v>204</v>
      </c>
      <c r="C107" s="62">
        <f>SUM('[1]4.sz.mell.'!D110)</f>
        <v>0</v>
      </c>
      <c r="D107" s="78"/>
      <c r="E107" s="78"/>
      <c r="F107" s="62">
        <f>SUM('[1]4.sz.mell.'!E110)</f>
        <v>0</v>
      </c>
      <c r="G107" s="78"/>
      <c r="H107" s="78"/>
      <c r="I107" s="62">
        <f>SUM('[1]4.sz.mell.'!F110)</f>
        <v>0</v>
      </c>
      <c r="J107" s="78"/>
      <c r="K107" s="78"/>
    </row>
    <row r="108" spans="1:11" ht="13.5" thickBot="1" x14ac:dyDescent="0.25">
      <c r="A108" s="20" t="s">
        <v>29</v>
      </c>
      <c r="B108" s="79" t="s">
        <v>205</v>
      </c>
      <c r="C108" s="80">
        <f t="shared" ref="C108:K108" si="9">SUM(C109+C111+C113)</f>
        <v>172237330</v>
      </c>
      <c r="D108" s="81">
        <f t="shared" si="9"/>
        <v>0</v>
      </c>
      <c r="E108" s="81">
        <f t="shared" si="9"/>
        <v>0</v>
      </c>
      <c r="F108" s="80">
        <f t="shared" si="9"/>
        <v>172237330</v>
      </c>
      <c r="G108" s="81">
        <f t="shared" si="9"/>
        <v>0</v>
      </c>
      <c r="H108" s="81">
        <f t="shared" si="9"/>
        <v>0</v>
      </c>
      <c r="I108" s="80">
        <f t="shared" si="9"/>
        <v>44437</v>
      </c>
      <c r="J108" s="81">
        <f t="shared" si="9"/>
        <v>0</v>
      </c>
      <c r="K108" s="81">
        <f t="shared" si="9"/>
        <v>0</v>
      </c>
    </row>
    <row r="109" spans="1:11" ht="12.75" x14ac:dyDescent="0.2">
      <c r="A109" s="23" t="s">
        <v>31</v>
      </c>
      <c r="B109" s="64" t="s">
        <v>206</v>
      </c>
      <c r="C109" s="66">
        <f>SUM('[1]4.sz.mell.'!D112)</f>
        <v>103957310</v>
      </c>
      <c r="D109" s="75"/>
      <c r="E109" s="75"/>
      <c r="F109" s="66">
        <f>SUM('[1]4.sz.mell.'!E112)</f>
        <v>103957310</v>
      </c>
      <c r="G109" s="75"/>
      <c r="H109" s="75"/>
      <c r="I109" s="66">
        <f>SUM('[1]4.sz.mell.'!F112)</f>
        <v>44437</v>
      </c>
      <c r="J109" s="75"/>
      <c r="K109" s="75"/>
    </row>
    <row r="110" spans="1:11" ht="12.75" x14ac:dyDescent="0.2">
      <c r="A110" s="23" t="s">
        <v>33</v>
      </c>
      <c r="B110" s="82" t="s">
        <v>207</v>
      </c>
      <c r="C110" s="66">
        <f>SUM('[1]4.sz.mell.'!D113)</f>
        <v>0</v>
      </c>
      <c r="D110" s="75"/>
      <c r="E110" s="75"/>
      <c r="F110" s="66">
        <f>SUM('[1]4.sz.mell.'!E113)</f>
        <v>0</v>
      </c>
      <c r="G110" s="75"/>
      <c r="H110" s="75"/>
      <c r="I110" s="66">
        <f>SUM('[1]4.sz.mell.'!F113)</f>
        <v>0</v>
      </c>
      <c r="J110" s="75"/>
      <c r="K110" s="75"/>
    </row>
    <row r="111" spans="1:11" ht="12.75" x14ac:dyDescent="0.2">
      <c r="A111" s="23" t="s">
        <v>35</v>
      </c>
      <c r="B111" s="82" t="s">
        <v>208</v>
      </c>
      <c r="C111" s="66">
        <f>SUM('[1]4.sz.mell.'!D114)</f>
        <v>67530020</v>
      </c>
      <c r="D111" s="66"/>
      <c r="E111" s="66"/>
      <c r="F111" s="66">
        <f>SUM('[1]4.sz.mell.'!E114)</f>
        <v>67530020</v>
      </c>
      <c r="G111" s="66"/>
      <c r="H111" s="66"/>
      <c r="I111" s="66">
        <f>SUM('[1]4.sz.mell.'!F114)</f>
        <v>0</v>
      </c>
      <c r="J111" s="66"/>
      <c r="K111" s="66"/>
    </row>
    <row r="112" spans="1:11" ht="12.75" x14ac:dyDescent="0.2">
      <c r="A112" s="23" t="s">
        <v>37</v>
      </c>
      <c r="B112" s="82" t="s">
        <v>209</v>
      </c>
      <c r="C112" s="66">
        <f>SUM('[1]4.sz.mell.'!D115)</f>
        <v>0</v>
      </c>
      <c r="D112" s="83"/>
      <c r="E112" s="83"/>
      <c r="F112" s="66">
        <f>SUM('[1]4.sz.mell.'!E115)</f>
        <v>0</v>
      </c>
      <c r="G112" s="83"/>
      <c r="H112" s="83"/>
      <c r="I112" s="66">
        <f>SUM('[1]4.sz.mell.'!F115)</f>
        <v>0</v>
      </c>
      <c r="J112" s="83"/>
      <c r="K112" s="83"/>
    </row>
    <row r="113" spans="1:11" ht="12.75" x14ac:dyDescent="0.2">
      <c r="A113" s="23" t="s">
        <v>39</v>
      </c>
      <c r="B113" s="30" t="s">
        <v>210</v>
      </c>
      <c r="C113" s="66">
        <f>SUM('[1]4.sz.mell.'!D116)</f>
        <v>750000</v>
      </c>
      <c r="D113" s="83"/>
      <c r="E113" s="83"/>
      <c r="F113" s="66">
        <f>SUM('[1]4.sz.mell.'!E116)</f>
        <v>750000</v>
      </c>
      <c r="G113" s="83"/>
      <c r="H113" s="83"/>
      <c r="I113" s="66">
        <f>SUM('[1]4.sz.mell.'!F116)</f>
        <v>0</v>
      </c>
      <c r="J113" s="83"/>
      <c r="K113" s="83"/>
    </row>
    <row r="114" spans="1:11" ht="12.75" x14ac:dyDescent="0.2">
      <c r="A114" s="23" t="s">
        <v>41</v>
      </c>
      <c r="B114" s="84" t="s">
        <v>211</v>
      </c>
      <c r="C114" s="66">
        <f>SUM('[1]4.sz.mell.'!D117)</f>
        <v>0</v>
      </c>
      <c r="D114" s="83"/>
      <c r="E114" s="83"/>
      <c r="F114" s="66">
        <f>SUM('[1]4.sz.mell.'!E117)</f>
        <v>0</v>
      </c>
      <c r="G114" s="83"/>
      <c r="H114" s="83"/>
      <c r="I114" s="66">
        <f>SUM('[1]4.sz.mell.'!F117)</f>
        <v>0</v>
      </c>
      <c r="J114" s="83"/>
      <c r="K114" s="83"/>
    </row>
    <row r="115" spans="1:11" ht="22.5" x14ac:dyDescent="0.2">
      <c r="A115" s="23" t="s">
        <v>212</v>
      </c>
      <c r="B115" s="85" t="s">
        <v>213</v>
      </c>
      <c r="C115" s="66">
        <f>SUM('[1]4.sz.mell.'!D118)</f>
        <v>0</v>
      </c>
      <c r="D115" s="83"/>
      <c r="E115" s="83"/>
      <c r="F115" s="66">
        <f>SUM('[1]4.sz.mell.'!E118)</f>
        <v>0</v>
      </c>
      <c r="G115" s="83"/>
      <c r="H115" s="83"/>
      <c r="I115" s="66">
        <f>SUM('[1]4.sz.mell.'!F118)</f>
        <v>0</v>
      </c>
      <c r="J115" s="83"/>
      <c r="K115" s="83"/>
    </row>
    <row r="116" spans="1:11" ht="22.5" x14ac:dyDescent="0.2">
      <c r="A116" s="23" t="s">
        <v>214</v>
      </c>
      <c r="B116" s="71" t="s">
        <v>192</v>
      </c>
      <c r="C116" s="66">
        <f>SUM('[1]4.sz.mell.'!D119)</f>
        <v>0</v>
      </c>
      <c r="D116" s="83"/>
      <c r="E116" s="83"/>
      <c r="F116" s="66">
        <f>SUM('[1]4.sz.mell.'!E119)</f>
        <v>0</v>
      </c>
      <c r="G116" s="83"/>
      <c r="H116" s="83"/>
      <c r="I116" s="66">
        <f>SUM('[1]4.sz.mell.'!F119)</f>
        <v>0</v>
      </c>
      <c r="J116" s="83"/>
      <c r="K116" s="83"/>
    </row>
    <row r="117" spans="1:11" ht="12.75" x14ac:dyDescent="0.2">
      <c r="A117" s="23" t="s">
        <v>215</v>
      </c>
      <c r="B117" s="71" t="s">
        <v>216</v>
      </c>
      <c r="C117" s="66">
        <f>SUM('[1]4.sz.mell.'!D120)</f>
        <v>0</v>
      </c>
      <c r="D117" s="83"/>
      <c r="E117" s="83"/>
      <c r="F117" s="66">
        <f>SUM('[1]4.sz.mell.'!E120)</f>
        <v>0</v>
      </c>
      <c r="G117" s="83"/>
      <c r="H117" s="83"/>
      <c r="I117" s="66">
        <f>SUM('[1]4.sz.mell.'!F120)</f>
        <v>0</v>
      </c>
      <c r="J117" s="83"/>
      <c r="K117" s="83"/>
    </row>
    <row r="118" spans="1:11" ht="12.75" x14ac:dyDescent="0.2">
      <c r="A118" s="23" t="s">
        <v>217</v>
      </c>
      <c r="B118" s="71" t="s">
        <v>218</v>
      </c>
      <c r="C118" s="66">
        <f>SUM('[1]4.sz.mell.'!D121)</f>
        <v>0</v>
      </c>
      <c r="D118" s="83"/>
      <c r="E118" s="83"/>
      <c r="F118" s="66">
        <f>SUM('[1]4.sz.mell.'!E121)</f>
        <v>0</v>
      </c>
      <c r="G118" s="83"/>
      <c r="H118" s="83"/>
      <c r="I118" s="66">
        <f>SUM('[1]4.sz.mell.'!F121)</f>
        <v>0</v>
      </c>
      <c r="J118" s="83"/>
      <c r="K118" s="83"/>
    </row>
    <row r="119" spans="1:11" ht="22.5" x14ac:dyDescent="0.2">
      <c r="A119" s="23" t="s">
        <v>219</v>
      </c>
      <c r="B119" s="71" t="s">
        <v>198</v>
      </c>
      <c r="C119" s="66">
        <f>SUM('[1]4.sz.mell.'!D122)</f>
        <v>0</v>
      </c>
      <c r="D119" s="83"/>
      <c r="E119" s="83"/>
      <c r="F119" s="66">
        <f>SUM('[1]4.sz.mell.'!E122)</f>
        <v>0</v>
      </c>
      <c r="G119" s="83"/>
      <c r="H119" s="83"/>
      <c r="I119" s="66">
        <f>SUM('[1]4.sz.mell.'!F122)</f>
        <v>0</v>
      </c>
      <c r="J119" s="83"/>
      <c r="K119" s="83"/>
    </row>
    <row r="120" spans="1:11" ht="12.75" x14ac:dyDescent="0.2">
      <c r="A120" s="23" t="s">
        <v>220</v>
      </c>
      <c r="B120" s="71" t="s">
        <v>221</v>
      </c>
      <c r="C120" s="66">
        <f>SUM('[1]4.sz.mell.'!D123)</f>
        <v>750000</v>
      </c>
      <c r="D120" s="83"/>
      <c r="E120" s="83"/>
      <c r="F120" s="66">
        <f>SUM('[1]4.sz.mell.'!E123)</f>
        <v>750000</v>
      </c>
      <c r="G120" s="83"/>
      <c r="H120" s="83"/>
      <c r="I120" s="66">
        <f>SUM('[1]4.sz.mell.'!F123)</f>
        <v>0</v>
      </c>
      <c r="J120" s="83"/>
      <c r="K120" s="83"/>
    </row>
    <row r="121" spans="1:11" ht="23.25" thickBot="1" x14ac:dyDescent="0.25">
      <c r="A121" s="73" t="s">
        <v>222</v>
      </c>
      <c r="B121" s="71" t="s">
        <v>223</v>
      </c>
      <c r="C121" s="66">
        <f>SUM('[1]4.sz.mell.'!D124)</f>
        <v>0</v>
      </c>
      <c r="D121" s="86"/>
      <c r="E121" s="86"/>
      <c r="F121" s="66">
        <f>SUM('[1]4.sz.mell.'!E124)</f>
        <v>0</v>
      </c>
      <c r="G121" s="86"/>
      <c r="H121" s="86"/>
      <c r="I121" s="66">
        <f>SUM('[1]4.sz.mell.'!F124)</f>
        <v>0</v>
      </c>
      <c r="J121" s="86"/>
      <c r="K121" s="86"/>
    </row>
    <row r="122" spans="1:11" ht="13.5" thickBot="1" x14ac:dyDescent="0.25">
      <c r="A122" s="20" t="s">
        <v>43</v>
      </c>
      <c r="B122" s="87" t="s">
        <v>224</v>
      </c>
      <c r="C122" s="88">
        <f>SUM(C123:C124)</f>
        <v>2500000</v>
      </c>
      <c r="D122" s="81"/>
      <c r="E122" s="81"/>
      <c r="F122" s="88">
        <f>SUM(F123:F124)</f>
        <v>2300000</v>
      </c>
      <c r="G122" s="81"/>
      <c r="H122" s="81"/>
      <c r="I122" s="88">
        <f>SUM(I123:I124)</f>
        <v>0</v>
      </c>
      <c r="J122" s="81"/>
      <c r="K122" s="81"/>
    </row>
    <row r="123" spans="1:11" ht="12.75" x14ac:dyDescent="0.2">
      <c r="A123" s="23" t="s">
        <v>45</v>
      </c>
      <c r="B123" s="89" t="s">
        <v>225</v>
      </c>
      <c r="C123" s="75">
        <v>2500000</v>
      </c>
      <c r="D123" s="75"/>
      <c r="E123" s="75"/>
      <c r="F123" s="75">
        <v>2300000</v>
      </c>
      <c r="G123" s="75"/>
      <c r="H123" s="75"/>
      <c r="I123" s="75"/>
      <c r="J123" s="75"/>
      <c r="K123" s="75"/>
    </row>
    <row r="124" spans="1:11" ht="13.5" thickBot="1" x14ac:dyDescent="0.25">
      <c r="A124" s="29" t="s">
        <v>47</v>
      </c>
      <c r="B124" s="82" t="s">
        <v>226</v>
      </c>
      <c r="C124" s="67"/>
      <c r="D124" s="67"/>
      <c r="E124" s="67"/>
      <c r="F124" s="67"/>
      <c r="G124" s="67"/>
      <c r="H124" s="67"/>
      <c r="I124" s="67"/>
      <c r="J124" s="67"/>
      <c r="K124" s="67"/>
    </row>
    <row r="125" spans="1:11" ht="13.5" thickBot="1" x14ac:dyDescent="0.25">
      <c r="A125" s="20" t="s">
        <v>227</v>
      </c>
      <c r="B125" s="87" t="s">
        <v>228</v>
      </c>
      <c r="C125" s="81">
        <f t="shared" ref="C125:K125" si="10">SUM(C92+C108+C122)</f>
        <v>311428753</v>
      </c>
      <c r="D125" s="81">
        <f t="shared" si="10"/>
        <v>0</v>
      </c>
      <c r="E125" s="81">
        <f t="shared" si="10"/>
        <v>0</v>
      </c>
      <c r="F125" s="81">
        <f t="shared" si="10"/>
        <v>311476736</v>
      </c>
      <c r="G125" s="81">
        <f t="shared" si="10"/>
        <v>0</v>
      </c>
      <c r="H125" s="81">
        <f t="shared" si="10"/>
        <v>0</v>
      </c>
      <c r="I125" s="81">
        <f t="shared" si="10"/>
        <v>30399813</v>
      </c>
      <c r="J125" s="81">
        <f t="shared" si="10"/>
        <v>0</v>
      </c>
      <c r="K125" s="81">
        <f t="shared" si="10"/>
        <v>0</v>
      </c>
    </row>
    <row r="126" spans="1:11" ht="21.75" thickBot="1" x14ac:dyDescent="0.25">
      <c r="A126" s="20" t="s">
        <v>71</v>
      </c>
      <c r="B126" s="87" t="s">
        <v>229</v>
      </c>
      <c r="C126" s="81">
        <f t="shared" ref="C126:K126" si="11">SUM(C127:C129)</f>
        <v>0</v>
      </c>
      <c r="D126" s="81">
        <f t="shared" si="11"/>
        <v>0</v>
      </c>
      <c r="E126" s="81">
        <f t="shared" si="11"/>
        <v>0</v>
      </c>
      <c r="F126" s="81">
        <f t="shared" si="11"/>
        <v>0</v>
      </c>
      <c r="G126" s="81">
        <f t="shared" si="11"/>
        <v>0</v>
      </c>
      <c r="H126" s="81">
        <f t="shared" si="11"/>
        <v>0</v>
      </c>
      <c r="I126" s="81">
        <f t="shared" si="11"/>
        <v>0</v>
      </c>
      <c r="J126" s="81">
        <f t="shared" si="11"/>
        <v>0</v>
      </c>
      <c r="K126" s="81">
        <f t="shared" si="11"/>
        <v>0</v>
      </c>
    </row>
    <row r="127" spans="1:11" ht="12.75" x14ac:dyDescent="0.2">
      <c r="A127" s="23" t="s">
        <v>73</v>
      </c>
      <c r="B127" s="89" t="s">
        <v>230</v>
      </c>
      <c r="C127" s="83">
        <f>SUM('[1]4.sz.mell.'!D130)</f>
        <v>0</v>
      </c>
      <c r="D127" s="83"/>
      <c r="E127" s="83"/>
      <c r="F127" s="83">
        <f>SUM('[1]4.sz.mell.'!E130)</f>
        <v>0</v>
      </c>
      <c r="G127" s="83"/>
      <c r="H127" s="83"/>
      <c r="I127" s="83">
        <f>SUM('[1]4.sz.mell.'!F130)</f>
        <v>0</v>
      </c>
      <c r="J127" s="83"/>
      <c r="K127" s="83"/>
    </row>
    <row r="128" spans="1:11" ht="22.5" x14ac:dyDescent="0.2">
      <c r="A128" s="23" t="s">
        <v>75</v>
      </c>
      <c r="B128" s="89" t="s">
        <v>231</v>
      </c>
      <c r="C128" s="83">
        <f>SUM('[1]4.sz.mell.'!D131)</f>
        <v>0</v>
      </c>
      <c r="D128" s="83"/>
      <c r="E128" s="83"/>
      <c r="F128" s="83">
        <f>SUM('[1]4.sz.mell.'!E131)</f>
        <v>0</v>
      </c>
      <c r="G128" s="83"/>
      <c r="H128" s="83"/>
      <c r="I128" s="83">
        <f>SUM('[1]4.sz.mell.'!F131)</f>
        <v>0</v>
      </c>
      <c r="J128" s="83"/>
      <c r="K128" s="83"/>
    </row>
    <row r="129" spans="1:11" ht="13.5" thickBot="1" x14ac:dyDescent="0.25">
      <c r="A129" s="73" t="s">
        <v>77</v>
      </c>
      <c r="B129" s="90" t="s">
        <v>232</v>
      </c>
      <c r="C129" s="83">
        <f>SUM('[1]4.sz.mell.'!D132)</f>
        <v>0</v>
      </c>
      <c r="D129" s="83"/>
      <c r="E129" s="83"/>
      <c r="F129" s="83">
        <f>SUM('[1]4.sz.mell.'!E132)</f>
        <v>0</v>
      </c>
      <c r="G129" s="83"/>
      <c r="H129" s="83"/>
      <c r="I129" s="83">
        <f>SUM('[1]4.sz.mell.'!F132)</f>
        <v>0</v>
      </c>
      <c r="J129" s="83"/>
      <c r="K129" s="83"/>
    </row>
    <row r="130" spans="1:11" ht="13.5" thickBot="1" x14ac:dyDescent="0.25">
      <c r="A130" s="20" t="s">
        <v>93</v>
      </c>
      <c r="B130" s="87" t="s">
        <v>233</v>
      </c>
      <c r="C130" s="81">
        <f t="shared" ref="C130:K130" si="12">SUM(C131:C134)</f>
        <v>0</v>
      </c>
      <c r="D130" s="81">
        <f t="shared" si="12"/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</row>
    <row r="131" spans="1:11" ht="12.75" x14ac:dyDescent="0.2">
      <c r="A131" s="23" t="s">
        <v>95</v>
      </c>
      <c r="B131" s="89" t="s">
        <v>234</v>
      </c>
      <c r="C131" s="83">
        <f>SUM('[1]4.sz.mell.'!D134)</f>
        <v>0</v>
      </c>
      <c r="D131" s="83"/>
      <c r="E131" s="83"/>
      <c r="F131" s="83">
        <f>SUM('[1]4.sz.mell.'!E134)</f>
        <v>0</v>
      </c>
      <c r="G131" s="83"/>
      <c r="H131" s="83"/>
      <c r="I131" s="83">
        <f>SUM('[1]4.sz.mell.'!F134)</f>
        <v>0</v>
      </c>
      <c r="J131" s="83"/>
      <c r="K131" s="83"/>
    </row>
    <row r="132" spans="1:11" ht="12.75" x14ac:dyDescent="0.2">
      <c r="A132" s="23" t="s">
        <v>97</v>
      </c>
      <c r="B132" s="89" t="s">
        <v>235</v>
      </c>
      <c r="C132" s="83">
        <f>SUM('[1]4.sz.mell.'!D135)</f>
        <v>0</v>
      </c>
      <c r="D132" s="83"/>
      <c r="E132" s="83"/>
      <c r="F132" s="83">
        <f>SUM('[1]4.sz.mell.'!E135)</f>
        <v>0</v>
      </c>
      <c r="G132" s="83"/>
      <c r="H132" s="83"/>
      <c r="I132" s="83">
        <f>SUM('[1]4.sz.mell.'!F135)</f>
        <v>0</v>
      </c>
      <c r="J132" s="83"/>
      <c r="K132" s="83"/>
    </row>
    <row r="133" spans="1:11" ht="12.75" x14ac:dyDescent="0.2">
      <c r="A133" s="23" t="s">
        <v>99</v>
      </c>
      <c r="B133" s="89" t="s">
        <v>236</v>
      </c>
      <c r="C133" s="83">
        <f>SUM('[1]4.sz.mell.'!D136)</f>
        <v>0</v>
      </c>
      <c r="D133" s="83"/>
      <c r="E133" s="83"/>
      <c r="F133" s="83">
        <f>SUM('[1]4.sz.mell.'!E136)</f>
        <v>0</v>
      </c>
      <c r="G133" s="83"/>
      <c r="H133" s="83"/>
      <c r="I133" s="83">
        <f>SUM('[1]4.sz.mell.'!F136)</f>
        <v>0</v>
      </c>
      <c r="J133" s="83"/>
      <c r="K133" s="83"/>
    </row>
    <row r="134" spans="1:11" ht="13.5" thickBot="1" x14ac:dyDescent="0.25">
      <c r="A134" s="73" t="s">
        <v>101</v>
      </c>
      <c r="B134" s="90" t="s">
        <v>237</v>
      </c>
      <c r="C134" s="83">
        <f>SUM('[1]4.sz.mell.'!D137)</f>
        <v>0</v>
      </c>
      <c r="D134" s="83"/>
      <c r="E134" s="83"/>
      <c r="F134" s="83">
        <f>SUM('[1]4.sz.mell.'!E137)</f>
        <v>0</v>
      </c>
      <c r="G134" s="83"/>
      <c r="H134" s="83"/>
      <c r="I134" s="83">
        <f>SUM('[1]4.sz.mell.'!F137)</f>
        <v>0</v>
      </c>
      <c r="J134" s="83"/>
      <c r="K134" s="83"/>
    </row>
    <row r="135" spans="1:11" ht="13.5" thickBot="1" x14ac:dyDescent="0.25">
      <c r="A135" s="20" t="s">
        <v>238</v>
      </c>
      <c r="B135" s="87" t="s">
        <v>239</v>
      </c>
      <c r="C135" s="91">
        <f>SUM(C136:C140)</f>
        <v>29474978</v>
      </c>
      <c r="D135" s="91"/>
      <c r="E135" s="91"/>
      <c r="F135" s="91">
        <f>SUM(F136:F140)</f>
        <v>29474978</v>
      </c>
      <c r="G135" s="91"/>
      <c r="H135" s="91"/>
      <c r="I135" s="91">
        <f>SUM(I136:I140)</f>
        <v>12793971</v>
      </c>
      <c r="J135" s="91"/>
      <c r="K135" s="91"/>
    </row>
    <row r="136" spans="1:11" ht="12.75" x14ac:dyDescent="0.2">
      <c r="A136" s="23" t="s">
        <v>107</v>
      </c>
      <c r="B136" s="89" t="s">
        <v>240</v>
      </c>
      <c r="C136" s="83">
        <f>SUM('[1]4.sz.mell.'!D139)</f>
        <v>0</v>
      </c>
      <c r="D136" s="83"/>
      <c r="E136" s="83"/>
      <c r="F136" s="83">
        <f>SUM('[1]4.sz.mell.'!E139)</f>
        <v>0</v>
      </c>
      <c r="G136" s="83"/>
      <c r="H136" s="83"/>
      <c r="I136" s="83">
        <f>SUM('[1]4.sz.mell.'!F139)</f>
        <v>0</v>
      </c>
      <c r="J136" s="83"/>
      <c r="K136" s="83"/>
    </row>
    <row r="137" spans="1:11" ht="12.75" x14ac:dyDescent="0.2">
      <c r="A137" s="23" t="s">
        <v>109</v>
      </c>
      <c r="B137" s="89" t="s">
        <v>241</v>
      </c>
      <c r="C137" s="83">
        <f>SUM('[1]4.sz.mell.'!D140)</f>
        <v>2600051</v>
      </c>
      <c r="D137" s="83"/>
      <c r="E137" s="83"/>
      <c r="F137" s="83">
        <f>SUM('[1]4.sz.mell.'!E140)</f>
        <v>2600051</v>
      </c>
      <c r="G137" s="83"/>
      <c r="H137" s="83"/>
      <c r="I137" s="83">
        <f>SUM('[1]4.sz.mell.'!F140)</f>
        <v>2600051</v>
      </c>
      <c r="J137" s="83"/>
      <c r="K137" s="83"/>
    </row>
    <row r="138" spans="1:11" ht="12.75" x14ac:dyDescent="0.2">
      <c r="A138" s="23" t="s">
        <v>111</v>
      </c>
      <c r="B138" s="89" t="s">
        <v>242</v>
      </c>
      <c r="C138" s="83">
        <f>SUM('[1]4.sz.mell.'!D141)</f>
        <v>26874927</v>
      </c>
      <c r="D138" s="83"/>
      <c r="E138" s="83"/>
      <c r="F138" s="83">
        <f>SUM('[1]4.sz.mell.'!E141)</f>
        <v>26874927</v>
      </c>
      <c r="G138" s="83"/>
      <c r="H138" s="83"/>
      <c r="I138" s="83">
        <f>SUM('[1]4.sz.mell.'!F141)</f>
        <v>10193920</v>
      </c>
      <c r="J138" s="83"/>
      <c r="K138" s="83"/>
    </row>
    <row r="139" spans="1:11" ht="12.75" x14ac:dyDescent="0.2">
      <c r="A139" s="23" t="s">
        <v>113</v>
      </c>
      <c r="B139" s="89" t="s">
        <v>243</v>
      </c>
      <c r="C139" s="83">
        <f>SUM('[1]4.sz.mell.'!D142)</f>
        <v>0</v>
      </c>
      <c r="D139" s="83"/>
      <c r="E139" s="83"/>
      <c r="F139" s="83">
        <f>SUM('[1]4.sz.mell.'!E142)</f>
        <v>0</v>
      </c>
      <c r="G139" s="83"/>
      <c r="H139" s="83"/>
      <c r="I139" s="83">
        <f>SUM('[1]4.sz.mell.'!F142)</f>
        <v>0</v>
      </c>
      <c r="J139" s="83"/>
      <c r="K139" s="83"/>
    </row>
    <row r="140" spans="1:11" ht="13.5" thickBot="1" x14ac:dyDescent="0.25">
      <c r="A140" s="73" t="s">
        <v>244</v>
      </c>
      <c r="B140" s="90" t="s">
        <v>245</v>
      </c>
      <c r="C140" s="83">
        <f>SUM('[1]4.sz.mell.'!D143)</f>
        <v>0</v>
      </c>
      <c r="D140" s="83"/>
      <c r="E140" s="83"/>
      <c r="F140" s="83">
        <f>SUM('[1]4.sz.mell.'!E143)</f>
        <v>0</v>
      </c>
      <c r="G140" s="83"/>
      <c r="H140" s="83"/>
      <c r="I140" s="83">
        <f>SUM('[1]4.sz.mell.'!F143)</f>
        <v>0</v>
      </c>
      <c r="J140" s="83"/>
      <c r="K140" s="83"/>
    </row>
    <row r="141" spans="1:11" ht="13.5" thickBot="1" x14ac:dyDescent="0.25">
      <c r="A141" s="20" t="s">
        <v>115</v>
      </c>
      <c r="B141" s="87" t="s">
        <v>246</v>
      </c>
      <c r="C141" s="92">
        <f>SUM(C142:C145)</f>
        <v>0</v>
      </c>
      <c r="D141" s="92"/>
      <c r="E141" s="92"/>
      <c r="F141" s="92">
        <f>SUM(F142:F145)</f>
        <v>0</v>
      </c>
      <c r="G141" s="92"/>
      <c r="H141" s="92"/>
      <c r="I141" s="92">
        <f>SUM(I142:I145)</f>
        <v>0</v>
      </c>
      <c r="J141" s="92"/>
      <c r="K141" s="92"/>
    </row>
    <row r="142" spans="1:11" ht="12.75" x14ac:dyDescent="0.2">
      <c r="A142" s="23" t="s">
        <v>117</v>
      </c>
      <c r="B142" s="89" t="s">
        <v>247</v>
      </c>
      <c r="C142" s="83">
        <f>SUM('[1]4.sz.mell.'!D145)</f>
        <v>0</v>
      </c>
      <c r="D142" s="83"/>
      <c r="E142" s="83"/>
      <c r="F142" s="83">
        <f>SUM('[1]4.sz.mell.'!E145)</f>
        <v>0</v>
      </c>
      <c r="G142" s="83"/>
      <c r="H142" s="83"/>
      <c r="I142" s="83">
        <f>SUM('[1]4.sz.mell.'!F145)</f>
        <v>0</v>
      </c>
      <c r="J142" s="83"/>
      <c r="K142" s="83"/>
    </row>
    <row r="143" spans="1:11" ht="12.75" x14ac:dyDescent="0.2">
      <c r="A143" s="23" t="s">
        <v>119</v>
      </c>
      <c r="B143" s="89" t="s">
        <v>248</v>
      </c>
      <c r="C143" s="83">
        <f>SUM('[1]4.sz.mell.'!D146)</f>
        <v>0</v>
      </c>
      <c r="D143" s="83"/>
      <c r="E143" s="83"/>
      <c r="F143" s="83">
        <f>SUM('[1]4.sz.mell.'!E146)</f>
        <v>0</v>
      </c>
      <c r="G143" s="83"/>
      <c r="H143" s="83"/>
      <c r="I143" s="83">
        <f>SUM('[1]4.sz.mell.'!F146)</f>
        <v>0</v>
      </c>
      <c r="J143" s="83"/>
      <c r="K143" s="83"/>
    </row>
    <row r="144" spans="1:11" ht="12.75" x14ac:dyDescent="0.2">
      <c r="A144" s="23" t="s">
        <v>121</v>
      </c>
      <c r="B144" s="89" t="s">
        <v>249</v>
      </c>
      <c r="C144" s="83">
        <f>SUM('[1]4.sz.mell.'!D147)</f>
        <v>0</v>
      </c>
      <c r="D144" s="83"/>
      <c r="E144" s="83"/>
      <c r="F144" s="83">
        <f>SUM('[1]4.sz.mell.'!E147)</f>
        <v>0</v>
      </c>
      <c r="G144" s="83"/>
      <c r="H144" s="83"/>
      <c r="I144" s="83">
        <f>SUM('[1]4.sz.mell.'!F147)</f>
        <v>0</v>
      </c>
      <c r="J144" s="83"/>
      <c r="K144" s="83"/>
    </row>
    <row r="145" spans="1:11" ht="13.5" thickBot="1" x14ac:dyDescent="0.25">
      <c r="A145" s="23" t="s">
        <v>123</v>
      </c>
      <c r="B145" s="89" t="s">
        <v>250</v>
      </c>
      <c r="C145" s="83">
        <f>SUM('[1]4.sz.mell.'!D148)</f>
        <v>0</v>
      </c>
      <c r="D145" s="83"/>
      <c r="E145" s="83"/>
      <c r="F145" s="83">
        <f>SUM('[1]4.sz.mell.'!E148)</f>
        <v>0</v>
      </c>
      <c r="G145" s="83"/>
      <c r="H145" s="83"/>
      <c r="I145" s="83">
        <f>SUM('[1]4.sz.mell.'!F148)</f>
        <v>0</v>
      </c>
      <c r="J145" s="83"/>
      <c r="K145" s="83"/>
    </row>
    <row r="146" spans="1:11" ht="13.5" thickBot="1" x14ac:dyDescent="0.25">
      <c r="A146" s="20" t="s">
        <v>125</v>
      </c>
      <c r="B146" s="87" t="s">
        <v>251</v>
      </c>
      <c r="C146" s="93">
        <f>SUM(C126+C130+C135+C141)</f>
        <v>29474978</v>
      </c>
      <c r="D146" s="93"/>
      <c r="E146" s="93"/>
      <c r="F146" s="93">
        <f>SUM(F126+F130+F135+F141)</f>
        <v>29474978</v>
      </c>
      <c r="G146" s="93"/>
      <c r="H146" s="93"/>
      <c r="I146" s="93">
        <f>SUM(I126+I130+I135+I141)</f>
        <v>12793971</v>
      </c>
      <c r="J146" s="93"/>
      <c r="K146" s="93"/>
    </row>
    <row r="147" spans="1:11" ht="13.5" thickBot="1" x14ac:dyDescent="0.25">
      <c r="A147" s="94" t="s">
        <v>252</v>
      </c>
      <c r="B147" s="95" t="s">
        <v>253</v>
      </c>
      <c r="C147" s="93">
        <f t="shared" ref="C147:K147" si="13">SUM(C125+C146)</f>
        <v>340903731</v>
      </c>
      <c r="D147" s="93">
        <f t="shared" si="13"/>
        <v>0</v>
      </c>
      <c r="E147" s="93">
        <f t="shared" si="13"/>
        <v>0</v>
      </c>
      <c r="F147" s="93">
        <f t="shared" si="13"/>
        <v>340951714</v>
      </c>
      <c r="G147" s="93">
        <f t="shared" si="13"/>
        <v>0</v>
      </c>
      <c r="H147" s="93">
        <f t="shared" si="13"/>
        <v>0</v>
      </c>
      <c r="I147" s="93">
        <f t="shared" si="13"/>
        <v>43193784</v>
      </c>
      <c r="J147" s="93">
        <f t="shared" si="13"/>
        <v>0</v>
      </c>
      <c r="K147" s="93">
        <f t="shared" si="13"/>
        <v>0</v>
      </c>
    </row>
    <row r="148" spans="1:11" ht="13.5" thickBot="1" x14ac:dyDescent="0.25">
      <c r="A148" s="96"/>
      <c r="B148" s="97"/>
      <c r="C148" s="98"/>
      <c r="D148" s="98"/>
      <c r="E148" s="98"/>
      <c r="F148" s="98"/>
      <c r="G148" s="98"/>
      <c r="H148" s="98"/>
      <c r="I148" s="98"/>
      <c r="J148" s="98"/>
      <c r="K148" s="98"/>
    </row>
    <row r="149" spans="1:11" ht="13.5" thickBot="1" x14ac:dyDescent="0.25">
      <c r="A149" s="99" t="s">
        <v>254</v>
      </c>
      <c r="B149" s="100"/>
      <c r="C149" s="101">
        <v>4</v>
      </c>
      <c r="D149" s="101"/>
      <c r="E149" s="101"/>
      <c r="F149" s="101">
        <v>4</v>
      </c>
      <c r="G149" s="101"/>
      <c r="H149" s="101"/>
      <c r="I149" s="101">
        <v>4</v>
      </c>
      <c r="J149" s="101"/>
      <c r="K149" s="101"/>
    </row>
    <row r="150" spans="1:11" ht="13.5" thickBot="1" x14ac:dyDescent="0.25">
      <c r="A150" s="99" t="s">
        <v>255</v>
      </c>
      <c r="B150" s="100"/>
      <c r="C150" s="101">
        <v>5</v>
      </c>
      <c r="D150" s="101"/>
      <c r="E150" s="101"/>
      <c r="F150" s="101">
        <v>5</v>
      </c>
      <c r="G150" s="101"/>
      <c r="H150" s="101"/>
      <c r="I150" s="101">
        <v>5</v>
      </c>
      <c r="J150" s="101"/>
      <c r="K150" s="101"/>
    </row>
    <row r="162" spans="1:3" x14ac:dyDescent="0.25">
      <c r="A162" s="102"/>
      <c r="B162" s="102"/>
      <c r="C162" s="102"/>
    </row>
  </sheetData>
  <mergeCells count="14">
    <mergeCell ref="J6:J7"/>
    <mergeCell ref="K6:K7"/>
    <mergeCell ref="B2:I2"/>
    <mergeCell ref="B3:I3"/>
    <mergeCell ref="C5:E5"/>
    <mergeCell ref="F5:H5"/>
    <mergeCell ref="I5:K5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5" orientation="portrait" verticalDpi="300" r:id="rId1"/>
  <headerFooter alignWithMargins="0">
    <oddHeader xml:space="preserve">&amp;R&amp;"Times New Roman CE,Félkövér dőlt"&amp;11 </oddHeader>
  </headerFooter>
  <rowBreaks count="1" manualBreakCount="1">
    <brk id="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2021-06-24T12:57:50Z</dcterms:created>
  <dcterms:modified xsi:type="dcterms:W3CDTF">2021-07-02T04:28:49Z</dcterms:modified>
</cp:coreProperties>
</file>