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0" activeTab="14"/>
  </bookViews>
  <sheets>
    <sheet name="1.bevételek-kiadások " sheetId="1" r:id="rId1"/>
    <sheet name="2.1Működési mérleg" sheetId="7" r:id="rId2"/>
    <sheet name="2.2felh.mérleg" sheetId="8" r:id="rId3"/>
    <sheet name="3. korm.funkciók" sheetId="13" r:id="rId4"/>
    <sheet name="4.felhalmozási" sheetId="3" r:id="rId5"/>
    <sheet name="kiemelt ei.feladatonként3" sheetId="5" state="hidden" r:id="rId6"/>
    <sheet name="5.maradvány" sheetId="9" r:id="rId7"/>
    <sheet name="6.mérleg" sheetId="11" r:id="rId8"/>
    <sheet name="7.vagyon kim." sheetId="15" r:id="rId9"/>
    <sheet name="8.Eredmény kim" sheetId="12" r:id="rId10"/>
    <sheet name="9.pénzeszközök vált." sheetId="6" r:id="rId11"/>
    <sheet name="10.állami t.elsz" sheetId="10" r:id="rId12"/>
    <sheet name="11.adósság áll." sheetId="16" r:id="rId13"/>
    <sheet name="12. köv.3 év" sheetId="17" r:id="rId14"/>
    <sheet name="13. részesedések" sheetId="18" r:id="rId15"/>
  </sheets>
  <definedNames>
    <definedName name="_xlnm.Print_Area" localSheetId="2">'2.2felh.mérleg'!$A$1:$M$26</definedName>
    <definedName name="_xlnm.Print_Area" localSheetId="8">'7.vagyon kim.'!$A$1:$D$119</definedName>
  </definedNames>
  <calcPr calcId="125725"/>
</workbook>
</file>

<file path=xl/calcChain.xml><?xml version="1.0" encoding="utf-8"?>
<calcChain xmlns="http://schemas.openxmlformats.org/spreadsheetml/2006/main">
  <c r="G55" i="17"/>
  <c r="F55"/>
  <c r="F32" i="16"/>
  <c r="E32"/>
  <c r="D32"/>
  <c r="C32"/>
  <c r="D17" i="18"/>
  <c r="C85" i="17"/>
  <c r="C80"/>
  <c r="C74"/>
  <c r="C81" s="1"/>
  <c r="C86" s="1"/>
  <c r="C54"/>
  <c r="C41"/>
  <c r="C35"/>
  <c r="C22"/>
  <c r="C14"/>
  <c r="D85"/>
  <c r="G80"/>
  <c r="F80"/>
  <c r="E80"/>
  <c r="D80"/>
  <c r="E54"/>
  <c r="D54"/>
  <c r="G49"/>
  <c r="F49"/>
  <c r="E49"/>
  <c r="G41"/>
  <c r="F41"/>
  <c r="E41"/>
  <c r="D41"/>
  <c r="G35"/>
  <c r="F35"/>
  <c r="E35"/>
  <c r="D35"/>
  <c r="G22"/>
  <c r="F22"/>
  <c r="E22"/>
  <c r="D22"/>
  <c r="G14"/>
  <c r="F14"/>
  <c r="E14"/>
  <c r="D14"/>
  <c r="C6" i="6"/>
  <c r="C11" s="1"/>
  <c r="E42" i="15"/>
  <c r="C42" i="17" l="1"/>
  <c r="C50" s="1"/>
  <c r="C55" s="1"/>
  <c r="V31" i="13"/>
  <c r="R36"/>
  <c r="R31"/>
  <c r="R39" s="1"/>
  <c r="O31"/>
  <c r="L31"/>
  <c r="I31"/>
  <c r="F14"/>
  <c r="F31" s="1"/>
  <c r="F39" s="1"/>
  <c r="E16"/>
  <c r="E17"/>
  <c r="E18"/>
  <c r="E19"/>
  <c r="E20"/>
  <c r="E21"/>
  <c r="E22"/>
  <c r="E23"/>
  <c r="E24"/>
  <c r="E25"/>
  <c r="E26"/>
  <c r="E27"/>
  <c r="E28"/>
  <c r="E29"/>
  <c r="E30"/>
  <c r="E34"/>
  <c r="E35"/>
  <c r="E37"/>
  <c r="E38"/>
  <c r="E15"/>
  <c r="E14"/>
  <c r="K31"/>
  <c r="X31"/>
  <c r="U31"/>
  <c r="Q36"/>
  <c r="E36" s="1"/>
  <c r="Q31"/>
  <c r="N31"/>
  <c r="H31"/>
  <c r="H19" i="3"/>
  <c r="P36" i="13"/>
  <c r="T31"/>
  <c r="P31"/>
  <c r="M31"/>
  <c r="J31"/>
  <c r="G31"/>
  <c r="D31"/>
  <c r="F30"/>
  <c r="F29"/>
  <c r="F28"/>
  <c r="F25"/>
  <c r="F24"/>
  <c r="F23"/>
  <c r="F22"/>
  <c r="F21"/>
  <c r="F20"/>
  <c r="F19"/>
  <c r="F18"/>
  <c r="F17"/>
  <c r="F16"/>
  <c r="F15"/>
  <c r="E31" l="1"/>
  <c r="G19" i="3"/>
  <c r="G24" i="7"/>
  <c r="G16" i="8"/>
  <c r="G24" s="1"/>
  <c r="I16" i="7"/>
  <c r="I24" s="1"/>
  <c r="J16"/>
  <c r="L16"/>
  <c r="M16"/>
  <c r="N16"/>
  <c r="N24" s="1"/>
  <c r="L23"/>
  <c r="M23"/>
  <c r="N23"/>
  <c r="M23" i="8"/>
  <c r="L23"/>
  <c r="I23"/>
  <c r="G23"/>
  <c r="F23"/>
  <c r="F24" s="1"/>
  <c r="C23"/>
  <c r="M16"/>
  <c r="L16"/>
  <c r="K16"/>
  <c r="J16"/>
  <c r="I16"/>
  <c r="F16"/>
  <c r="E16"/>
  <c r="D16"/>
  <c r="C16"/>
  <c r="G16" i="7"/>
  <c r="F16"/>
  <c r="F24" s="1"/>
  <c r="E16"/>
  <c r="D16"/>
  <c r="C16"/>
  <c r="H57" i="1"/>
  <c r="H58"/>
  <c r="H59"/>
  <c r="H60"/>
  <c r="H62"/>
  <c r="H63"/>
  <c r="H64"/>
  <c r="H65"/>
  <c r="H66"/>
  <c r="H67"/>
  <c r="H69"/>
  <c r="H70"/>
  <c r="H71"/>
  <c r="H73"/>
  <c r="H74"/>
  <c r="H77"/>
  <c r="H79"/>
  <c r="H80"/>
  <c r="H81"/>
  <c r="H82"/>
  <c r="H83"/>
  <c r="H84"/>
  <c r="H56"/>
  <c r="G78"/>
  <c r="G51"/>
  <c r="G38"/>
  <c r="G32"/>
  <c r="G11"/>
  <c r="G19"/>
  <c r="F78"/>
  <c r="F51"/>
  <c r="F46"/>
  <c r="F38"/>
  <c r="F32"/>
  <c r="F19"/>
  <c r="F11"/>
  <c r="G31" i="5"/>
  <c r="H78" i="1" l="1"/>
  <c r="M24" i="7"/>
  <c r="F19" i="3"/>
  <c r="P31" i="5"/>
  <c r="F30"/>
  <c r="F29"/>
  <c r="F28"/>
  <c r="F25"/>
  <c r="F24"/>
  <c r="F23"/>
  <c r="F22"/>
  <c r="F21"/>
  <c r="F20"/>
  <c r="F19"/>
  <c r="F18"/>
  <c r="F17"/>
  <c r="F16"/>
  <c r="F15"/>
  <c r="F14"/>
  <c r="Z31"/>
  <c r="S31"/>
  <c r="S36"/>
  <c r="M31"/>
  <c r="J31"/>
  <c r="W31"/>
  <c r="V31"/>
  <c r="U31"/>
  <c r="R31"/>
  <c r="O31"/>
  <c r="L31"/>
  <c r="I31"/>
  <c r="Q31"/>
  <c r="N31"/>
  <c r="K31"/>
  <c r="D31"/>
  <c r="H31"/>
  <c r="E31"/>
  <c r="E19" i="3"/>
  <c r="Q36" i="5" l="1"/>
  <c r="C19" i="3"/>
  <c r="D51" i="1"/>
  <c r="C51"/>
  <c r="D38"/>
  <c r="D32"/>
  <c r="C38"/>
  <c r="C32"/>
  <c r="C19"/>
  <c r="C11"/>
  <c r="D11"/>
  <c r="D19"/>
</calcChain>
</file>

<file path=xl/sharedStrings.xml><?xml version="1.0" encoding="utf-8"?>
<sst xmlns="http://schemas.openxmlformats.org/spreadsheetml/2006/main" count="937" uniqueCount="615">
  <si>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</si>
  <si>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</si>
  <si>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</si>
  <si>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</si>
  <si>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</si>
  <si>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</si>
  <si>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</si>
  <si>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</si>
  <si>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</si>
  <si>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>Tárgyi eszközök bérbeadásából származó bevétel</t>
  </si>
  <si>
    <t>Tulajdonosi bevételek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</si>
  <si>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</si>
  <si>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</si>
  <si>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</si>
  <si>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</si>
  <si>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</si>
  <si>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</si>
  <si>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</si>
  <si>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</si>
  <si>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</si>
  <si>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</si>
  <si>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</si>
  <si>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</si>
  <si>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</si>
  <si>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</si>
  <si>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</si>
  <si>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</si>
  <si>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</si>
  <si>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</si>
  <si>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</si>
  <si>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</si>
  <si>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Műklödési célú támogatások, kölcsönök államháztartáson belülre</t>
  </si>
  <si>
    <t>Műklödési célú  kölcsönök államháztartáson kivülre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</si>
  <si>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</si>
  <si>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</si>
  <si>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</si>
  <si>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</si>
  <si>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</si>
  <si>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</si>
  <si>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</si>
  <si>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</si>
  <si>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</si>
  <si>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</si>
  <si>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</si>
  <si>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</si>
  <si>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</si>
  <si>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</si>
  <si>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</si>
  <si>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</si>
  <si>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</si>
  <si>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>ebből: háziorvosi, fogorvosi ügyelet működtetéséhez</t>
  </si>
  <si>
    <t xml:space="preserve">ebből: Nemesvámos Község Önkormányzata részére rendőr körzeti megbízott lakásbérletéhez </t>
  </si>
  <si>
    <t>Felhalmozási bevételek</t>
  </si>
  <si>
    <t>Felhalmozási kiadások</t>
  </si>
  <si>
    <t>Megnevezés</t>
  </si>
  <si>
    <t>Tervezett megvalósítás időtartama</t>
  </si>
  <si>
    <t>2016.</t>
  </si>
  <si>
    <t xml:space="preserve">                kiviteli terv költsége</t>
  </si>
  <si>
    <t xml:space="preserve">                kivitelezés költsége</t>
  </si>
  <si>
    <t xml:space="preserve">                műszaki ellenőrzés</t>
  </si>
  <si>
    <t>B111 Helyi önkormányzatok működésének általános támogatása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</si>
  <si>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</si>
  <si>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</si>
  <si>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</si>
  <si>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</si>
  <si>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</si>
  <si>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</si>
  <si>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</si>
  <si>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</si>
  <si>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</si>
  <si>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</si>
  <si>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</si>
  <si>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</si>
  <si>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</si>
  <si>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</si>
  <si>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</si>
  <si>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</si>
  <si>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</si>
  <si>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</si>
  <si>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</si>
  <si>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KORMÁNYFUNKCIÓ SZÁMA   ÉS MEGNEVEZÉSE</t>
  </si>
  <si>
    <t>Személyi juttatás</t>
  </si>
  <si>
    <t>Munkaadót terhelő járulékok</t>
  </si>
  <si>
    <t>011130</t>
  </si>
  <si>
    <t>Önkormányzatok és önk.hivatalok jogalkotó és általános igazgatási tevékenysége</t>
  </si>
  <si>
    <t>013320</t>
  </si>
  <si>
    <t>Köztemető-fenntartás és -működtetés</t>
  </si>
  <si>
    <t>045160</t>
  </si>
  <si>
    <t>Közutak, hidak, alagutak üzemeltetése, fenntartása</t>
  </si>
  <si>
    <t>063020</t>
  </si>
  <si>
    <t>Víztermelés, kezelés ellátás</t>
  </si>
  <si>
    <t>064010</t>
  </si>
  <si>
    <t>Közvilágítás</t>
  </si>
  <si>
    <t>066010</t>
  </si>
  <si>
    <t>Város és községgazdálkodási egyéb szolgáltatások</t>
  </si>
  <si>
    <t>Zöldterület-kezelés</t>
  </si>
  <si>
    <t>072112</t>
  </si>
  <si>
    <t>Háziorvosi ügyeleti ellátás</t>
  </si>
  <si>
    <t>072312</t>
  </si>
  <si>
    <t>Fogorvosi ügyeleti ellátás</t>
  </si>
  <si>
    <t>082044</t>
  </si>
  <si>
    <t>Könyvtári szolgáltatások</t>
  </si>
  <si>
    <t>082092</t>
  </si>
  <si>
    <t>Közművelődés- hagyományos közösségi kulturális értékek gondozása</t>
  </si>
  <si>
    <t>105010</t>
  </si>
  <si>
    <t>Munkanélküli aktív korúak ellátásai</t>
  </si>
  <si>
    <t>106020</t>
  </si>
  <si>
    <t>Lakásfenntartással, lakhatással összefüggő ellátások</t>
  </si>
  <si>
    <t>107060</t>
  </si>
  <si>
    <t>Egyéb szociális pénzbeli és természetbeni ellátások, támogatások</t>
  </si>
  <si>
    <t>084031</t>
  </si>
  <si>
    <t>Civil szervezetek működési támogatása</t>
  </si>
  <si>
    <t>084040</t>
  </si>
  <si>
    <t>Egyházak közösségi és hitéleti tevékenységének támogatása</t>
  </si>
  <si>
    <t>Pénzeszköz átadások</t>
  </si>
  <si>
    <t>Önként vállalt feladatok</t>
  </si>
  <si>
    <t>Tartalék</t>
  </si>
  <si>
    <t>041233</t>
  </si>
  <si>
    <t>Hosszabb időtartamű közfoglalkoztatás</t>
  </si>
  <si>
    <t>2015-2016.</t>
  </si>
  <si>
    <t>066020</t>
  </si>
  <si>
    <t>018033</t>
  </si>
  <si>
    <t>finanszírozási célú kiadások</t>
  </si>
  <si>
    <t>104042</t>
  </si>
  <si>
    <t>Család és gyermekjóléti szolgáltatások</t>
  </si>
  <si>
    <t>Kötelező feladatok összesen</t>
  </si>
  <si>
    <t>Önként vállalt feladatok összesen</t>
  </si>
  <si>
    <t>KIADÁSOK MINDÖSSZESEN:</t>
  </si>
  <si>
    <t>Létszám</t>
  </si>
  <si>
    <t>fő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</si>
  <si>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</si>
  <si>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</si>
  <si>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</si>
  <si>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</si>
  <si>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Bevételek</t>
  </si>
  <si>
    <t>Közhatalmi bevételek</t>
  </si>
  <si>
    <t>Működési célú átvett pénzeszközök</t>
  </si>
  <si>
    <t>Ellátottak pénzbeli juttatásai</t>
  </si>
  <si>
    <t>Működési célú saját bevételek</t>
  </si>
  <si>
    <t>2016. évi eredeti  előirányzat e Ft</t>
  </si>
  <si>
    <t>Működési célú pénzeszköz átvétel önkormányzatoktól (Nemesvámos)</t>
  </si>
  <si>
    <t>2016. évi eredeti előirányzat e Ft</t>
  </si>
  <si>
    <t>018010</t>
  </si>
  <si>
    <t>önkormányzatok elszámolásai a központi költségvetéssel</t>
  </si>
  <si>
    <t>Költségvetési bevételek összesen</t>
  </si>
  <si>
    <t>Orvosi rendelő felújítása (kormányzati funkció: 066020)</t>
  </si>
  <si>
    <t>Településrendezési eszközök módosítása (Kormányzati funkció: 066020)</t>
  </si>
  <si>
    <t>Kapáló gép beszerzése (kormányzati funkció: 041233)</t>
  </si>
  <si>
    <t>Szártépő adapter vásárlása (kormányzati funkció: 066020)</t>
  </si>
  <si>
    <t>Játszótéri eszközök pótlása, beszerzése (kormányzati funkció: 066020)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</si>
  <si>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</si>
  <si>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</si>
  <si>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2014. évi tény Ft</t>
  </si>
  <si>
    <t>2015. évi  teljesítés Ft</t>
  </si>
  <si>
    <t>Államháztartási megelőlgezések visszafizetése</t>
  </si>
  <si>
    <t>Tervezett teljes költség Ft</t>
  </si>
  <si>
    <t>Felhasználás 2015. december 31-ig Ft</t>
  </si>
  <si>
    <t xml:space="preserve">Eredeti ei. Összesen </t>
  </si>
  <si>
    <t>Módosított ei. Összesen II.</t>
  </si>
  <si>
    <t>e Ft</t>
  </si>
  <si>
    <t>Ft</t>
  </si>
  <si>
    <t>Eredeti ei.</t>
  </si>
  <si>
    <t>Módosított ei. I.</t>
  </si>
  <si>
    <t>Módosított ei. II.</t>
  </si>
  <si>
    <t>Telefonbeszerzés részlet fizetése )kormányzati funkció: 011130)</t>
  </si>
  <si>
    <t>2016-2017-</t>
  </si>
  <si>
    <t>Módosított ei. II.-III.</t>
  </si>
  <si>
    <t>Módosított ei. III.</t>
  </si>
  <si>
    <t>Módosított ei. Összesen III.</t>
  </si>
  <si>
    <t>3. melléklet a      /2017. (                 ) önkormányzati rendelethez</t>
  </si>
  <si>
    <t xml:space="preserve">VESZPRÉMFAJSZ KÖZSÉG ÖNKORMÁNYZATA 2016. ÉVI KIADÁSAI KÖTELEZŐ, ÖNKÉNT VÁLLALT ÉS ÁLLAMIGAZGATÁSI FELADATOK BONTÁSBAN </t>
  </si>
  <si>
    <t>2016. évi módosított előirányzat (Ft)</t>
  </si>
  <si>
    <t>Teljesítés 2016.12.31. (Ft)</t>
  </si>
  <si>
    <t>Teljesítés százaléka</t>
  </si>
  <si>
    <t>2016. évi módosított eilőirányzat (Ft)</t>
  </si>
  <si>
    <t>I. Működési célú bevételek és kiadások mérlege
(Önkormányzati szinten)</t>
  </si>
  <si>
    <t>Sor-
szám</t>
  </si>
  <si>
    <t>Kiadások</t>
  </si>
  <si>
    <t>2016. évi módosított előirányzat 13/2016.(VI.24.) ör. (e Ft)</t>
  </si>
  <si>
    <t>2016. évi módosított előirányzat 17/2016.(XI.18.) ör. (Ft)</t>
  </si>
  <si>
    <t>2016. évi módosított előirányzat   Ft.</t>
  </si>
  <si>
    <t>2016. évi eredeti előirányzat (e Ft)</t>
  </si>
  <si>
    <t>2016. évi módosított előirányzat 17/2016.(XI.18.)ör. (Ft)</t>
  </si>
  <si>
    <t>2016. évi módosított előirányzat  Ft.</t>
  </si>
  <si>
    <t xml:space="preserve">Dologi kiadások </t>
  </si>
  <si>
    <t>Egyéb működési bevételek</t>
  </si>
  <si>
    <t>Egyéb működési célú kiadások</t>
  </si>
  <si>
    <t>Tartalékok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</si>
  <si>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</si>
  <si>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</si>
  <si>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</si>
  <si>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</si>
  <si>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</si>
  <si>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Költségvetési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</si>
  <si>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</si>
  <si>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</si>
  <si>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</si>
  <si>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</si>
  <si>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</si>
  <si>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</si>
  <si>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</si>
  <si>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</si>
  <si>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</si>
  <si>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</si>
  <si>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</si>
  <si>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</si>
  <si>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</si>
  <si>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</si>
  <si>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</si>
  <si>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</si>
  <si>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2016. évi eredeti  előirányzat (e Ft)</t>
  </si>
  <si>
    <t>2016. évi eredet  előirányzat (e Ft)</t>
  </si>
  <si>
    <t>2016. évi módosított előirányzat  (Ft)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</si>
  <si>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</si>
  <si>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</si>
  <si>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</si>
  <si>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</si>
  <si>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</si>
  <si>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</si>
  <si>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</si>
  <si>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</si>
  <si>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</si>
  <si>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</si>
  <si>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</si>
  <si>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</si>
  <si>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</si>
  <si>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</si>
  <si>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</si>
  <si>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bevételek összesen: (1.+3.+4.+6.+…+9.)</t>
  </si>
  <si>
    <t>Költségvetési kiadások összesen: (1.+3.+5.+...+9.)</t>
  </si>
  <si>
    <t xml:space="preserve">Hiány belső finanszírozás bevételei </t>
  </si>
  <si>
    <t>Költségvetési maradvány igénybevétele</t>
  </si>
  <si>
    <t>Hitelek törlesztése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</si>
  <si>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</si>
  <si>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</si>
  <si>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</si>
  <si>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</si>
  <si>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</si>
  <si>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bevételek összesen (11.+17.)</t>
  </si>
  <si>
    <t>Felhalmozási célú finanszírozási kiadások összesen
(13.+...+24.)</t>
  </si>
  <si>
    <t>BEVÉTEL ÖSSZESEN (10+17)</t>
  </si>
  <si>
    <t>KIADÁSOK ÖSSZESEN (10+17)</t>
  </si>
  <si>
    <t>Költségvetési hiány:</t>
  </si>
  <si>
    <t>Teljesítés 2016.12.31.</t>
  </si>
  <si>
    <t>Teljesítés százalék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</si>
  <si>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</si>
  <si>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</si>
  <si>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</si>
  <si>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</si>
  <si>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</si>
  <si>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</si>
  <si>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</si>
  <si>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</si>
  <si>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</si>
  <si>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</si>
  <si>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</si>
  <si>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</si>
  <si>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</si>
  <si>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</si>
  <si>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</si>
  <si>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15</t>
  </si>
  <si>
    <t>C)        Összes maradvány (=A+B)</t>
  </si>
  <si>
    <t>17</t>
  </si>
  <si>
    <t>E)        Alaptevékenység szabad maradványa (=A-D)</t>
  </si>
  <si>
    <t>A központi költségvetésből támogatásként rendelkezésre bocsátott összeg</t>
  </si>
  <si>
    <t>Az önkormányzat által az adott célra ténylegesen felhasznált összeg</t>
  </si>
  <si>
    <t>Az önkormányzat által fel nem használt, de a következő évben jogszerűen felhasználható összeg</t>
  </si>
  <si>
    <t>Eltérés (=3-4-5)</t>
  </si>
  <si>
    <t>23</t>
  </si>
  <si>
    <t>Adósságkonszolidációban nem részesült települési önkormányzatok fejlesztéseinek támogatása</t>
  </si>
  <si>
    <t>A 2015. évről áthúzódó bérkompenzáció támogatása</t>
  </si>
  <si>
    <t>A települési önkormányzatok szociális feladatainak egyéb támogatása</t>
  </si>
  <si>
    <t>Települési önkormányzatok nyilvános könyvtári és közművelődési feladatainak támogatása</t>
  </si>
  <si>
    <t>5. A költségvetési szerveknél foglalkoztatottak 2016. évi kompenzációja (1047/2016. (II. 15.) Korm. hat.)</t>
  </si>
  <si>
    <t>10. Egyes önkormányzatok feladatainak támogatása II. (2006/2015. (XII. 29.) Korm. hat.)</t>
  </si>
  <si>
    <t>Előző időszak</t>
  </si>
  <si>
    <t>Módosítások (+/-)</t>
  </si>
  <si>
    <t>Tárgyi időszak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</si>
  <si>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</si>
  <si>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</si>
  <si>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</si>
  <si>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</si>
  <si>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08</t>
  </si>
  <si>
    <t>A/II/4 Beruházások, felújítások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</si>
  <si>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</si>
  <si>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</si>
  <si>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</si>
  <si>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</si>
  <si>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</si>
  <si>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21</t>
  </si>
  <si>
    <t>A/III Befektetett pénzügyi eszközök (=A/III/1+A/III/2+A/III/3)</t>
  </si>
  <si>
    <t>22</t>
  </si>
  <si>
    <t>A/IV/1 Koncesszióba, vagyonkezelésbe adott eszközök (=A/IV/1a+A/IV/1b+A/IV/1c)</t>
  </si>
  <si>
    <t>24</t>
  </si>
  <si>
    <t>A/IV/1b - ebből: tárgyi eszközök</t>
  </si>
  <si>
    <t>A/IV Koncesszióba, vagyonkezelésbe adott eszközök (=A/IV/1+A/IV/2)</t>
  </si>
  <si>
    <t>28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</si>
  <si>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</si>
  <si>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</si>
  <si>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</si>
  <si>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</si>
  <si>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</si>
  <si>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</si>
  <si>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</si>
  <si>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</si>
  <si>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</si>
  <si>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</si>
  <si>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</si>
  <si>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</si>
  <si>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</si>
  <si>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D/I/4i - ebből: költségvetési évben esedékes követelések egyéb működési bevételekre</t>
  </si>
  <si>
    <t>D/I Költségvetési évben esedékes követelések (=D/I/1+…+D/I/8)</t>
  </si>
  <si>
    <t>D) KÖVETELÉSEK  (=D/I+D/II+D/III)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</si>
  <si>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</si>
  <si>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</si>
  <si>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</si>
  <si>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</si>
  <si>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ESZKÖZÖK ÖSSZESEN (=A+B+C+D+E+F)</t>
  </si>
  <si>
    <t>G/I  Nemzeti vagyon induláskori értéke</t>
  </si>
  <si>
    <t>G/III/3 Pénzeszközön kívüli egyéb eszközök induláskori értéke és változásai</t>
  </si>
  <si>
    <t>G/III Egyéb eszközök induláskori értéke és változásai (=G/III/1+G/III/2+G/III/3)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</si>
  <si>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</si>
  <si>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</si>
  <si>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</si>
  <si>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</si>
  <si>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H/I/6 Költségvetési évben esedékes kötelezettségek beruházásokra</t>
  </si>
  <si>
    <t>H/I Költségvetési évben esedékes kötelezettségek (=H/I/1+…+H/I/9)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</si>
  <si>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</si>
  <si>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</si>
  <si>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</si>
  <si>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H/III/1 Kapott előlegek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</si>
  <si>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</si>
  <si>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</si>
  <si>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</si>
  <si>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</si>
  <si>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</si>
  <si>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</si>
  <si>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</si>
  <si>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</si>
  <si>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</si>
  <si>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</si>
  <si>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</si>
  <si>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09</t>
  </si>
  <si>
    <t>07 Egyéb működési célú támogatások eredményszemléletű bevételei</t>
  </si>
  <si>
    <t>09 Különféle egyéb eredményszemléletű bevételek</t>
  </si>
  <si>
    <t>12</t>
  </si>
  <si>
    <t>III Egyéb eredményszemléletű bevételek (=06+07+08+09)</t>
  </si>
  <si>
    <t>10 Anyagköltség</t>
  </si>
  <si>
    <t>14</t>
  </si>
  <si>
    <t>11 Igénybe vett szolgáltatások értéke</t>
  </si>
  <si>
    <t>IV Anyagjellegű ráfordítások (=10+11+12+13)</t>
  </si>
  <si>
    <t>18</t>
  </si>
  <si>
    <t>14 Bérköltség</t>
  </si>
  <si>
    <t>19</t>
  </si>
  <si>
    <t>15 Személyi jellegű egyéb kifizetések</t>
  </si>
  <si>
    <t>20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</si>
  <si>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</si>
  <si>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</si>
  <si>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</si>
  <si>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</si>
  <si>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</si>
  <si>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</si>
  <si>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32</t>
  </si>
  <si>
    <t>VIII Pénzügyi műveletek eredményszemléletű bevételei (=17+18+19+20+21)</t>
  </si>
  <si>
    <t>43</t>
  </si>
  <si>
    <t>B)  PÉNZÜGYI MŰVELETEK EREDMÉNYE (=VIII-IX)</t>
  </si>
  <si>
    <t>44</t>
  </si>
  <si>
    <t>C)  MÉRLEG SZERINTI EREDMÉNY (=±A±B)</t>
  </si>
  <si>
    <t>Maradványkimutatás Veszprémfajsz Község Önkormányzata 2016.12.31. (Ft)</t>
  </si>
  <si>
    <t xml:space="preserve"> Mérleg -Veszprémfajsz Község Önkormányzata 2016.12.31.  (Ft)</t>
  </si>
  <si>
    <t xml:space="preserve"> Eredménykimutatás- Veszprémfajsz Község Önkormányzata 2016.12.31.  (Ft)</t>
  </si>
  <si>
    <t>Működési célú támogatások,  egyéb működési kifizetések államháztartáson kívülre-gyermektáborok támogatása</t>
  </si>
  <si>
    <t>Elvonások, egyéb befizetése</t>
  </si>
  <si>
    <t>I.1. A települési  önkormányzatok működésének támogatása (09 01 01 01 00)</t>
  </si>
  <si>
    <t xml:space="preserve">Módosított ei. </t>
  </si>
  <si>
    <t>Módosított ei.</t>
  </si>
  <si>
    <t>Teljesítés 2016.12.31. összesen</t>
  </si>
  <si>
    <t xml:space="preserve">Módosított ei. Összesen </t>
  </si>
  <si>
    <t>Elvonások, befizetések</t>
  </si>
  <si>
    <t>Sorszám</t>
  </si>
  <si>
    <t>Bruttó érték</t>
  </si>
  <si>
    <t>Nettó érték</t>
  </si>
  <si>
    <t>%</t>
  </si>
  <si>
    <t>Eszközök</t>
  </si>
  <si>
    <t>1.</t>
  </si>
  <si>
    <t>2.</t>
  </si>
  <si>
    <t>3.</t>
  </si>
  <si>
    <t>4.</t>
  </si>
  <si>
    <t>5.</t>
  </si>
  <si>
    <t>A.) Nemzeti vagyonba tarozó befektetett eszközök</t>
  </si>
  <si>
    <t>01.</t>
  </si>
  <si>
    <t>I. Immateriális javak</t>
  </si>
  <si>
    <t>1.1. Forgalomképtelen immateriális javak</t>
  </si>
  <si>
    <t>02.</t>
  </si>
  <si>
    <t>1.2. Korlátozottan forgalomképes immateriális javak</t>
  </si>
  <si>
    <t>03.</t>
  </si>
  <si>
    <t>1.3. Üzleti  immateriális javak</t>
  </si>
  <si>
    <t>04.</t>
  </si>
  <si>
    <t>II. Tárgyi eszközök</t>
  </si>
  <si>
    <t>05.</t>
  </si>
  <si>
    <t>1.Ingatlanok és kapcsolódó vagyoni értékű jogok</t>
  </si>
  <si>
    <t>06.</t>
  </si>
  <si>
    <t>1.1 Forgalomképtelen ingatlanok és kapcsolódó vagyoni értékű jogok</t>
  </si>
  <si>
    <t>07.</t>
  </si>
  <si>
    <t>1.1.2.Terek, parkok</t>
  </si>
  <si>
    <t>09.</t>
  </si>
  <si>
    <t xml:space="preserve">1.1.3. Köztemetők </t>
  </si>
  <si>
    <t>10.</t>
  </si>
  <si>
    <t>1.1.4. Vizek és közcélú vizi létesítmények</t>
  </si>
  <si>
    <t>11.</t>
  </si>
  <si>
    <t>1.1.5. Egyéb az önkorm. által forgalomképtelennek minősített ingatlanok</t>
  </si>
  <si>
    <t>12.</t>
  </si>
  <si>
    <t>Ebből :nemzetgazdasági szempontból kiemelt jelentőségű ingatlanok</t>
  </si>
  <si>
    <t>08.</t>
  </si>
  <si>
    <t>1.2. Korlátozottan forgalomképes ingatlanok és kapcsolódó vagyoni értékű jogok</t>
  </si>
  <si>
    <t xml:space="preserve">Földterületek, közművek </t>
  </si>
  <si>
    <t>15.</t>
  </si>
  <si>
    <t>1.2.2. Védett természeti területek</t>
  </si>
  <si>
    <t>16.</t>
  </si>
  <si>
    <t>1.2.3. A képviselőtestület és szervei, valamint a hivatala ingatlanai</t>
  </si>
  <si>
    <t>17.</t>
  </si>
  <si>
    <t>1.2.4. Intézmények ingatlanai</t>
  </si>
  <si>
    <t>18.</t>
  </si>
  <si>
    <t>1.2.5. Műemlék ingatlanok</t>
  </si>
  <si>
    <t>19.</t>
  </si>
  <si>
    <t>1.2.6. Egyéb az önkorm. által  korlátozottan forgalomképesnek minősített ingatlanok</t>
  </si>
  <si>
    <t>20.</t>
  </si>
  <si>
    <t>1.3. Üzleti ingatlanok és kapcsolódó vagyoni értékű jogok</t>
  </si>
  <si>
    <t>1.3.1. Lakások</t>
  </si>
  <si>
    <t>22.</t>
  </si>
  <si>
    <t>1.3.2. Nem lakás céljára szolgáló helyiségek</t>
  </si>
  <si>
    <t>23.</t>
  </si>
  <si>
    <t>1.3.3. Telkek, földterületek</t>
  </si>
  <si>
    <t>24.</t>
  </si>
  <si>
    <t>1.3.4.Műemlék ingatlanok</t>
  </si>
  <si>
    <t>25.</t>
  </si>
  <si>
    <t>1.3.5. Egyéb az önkorm. által forgalomképesnek minősített ingatlanok</t>
  </si>
  <si>
    <t>26.</t>
  </si>
  <si>
    <t>2. Gépek,berendezések, felszerelések, járművek</t>
  </si>
  <si>
    <t>2.1. Forgalomképtelen gépek,berendezések, felsz., járművek</t>
  </si>
  <si>
    <t>2.2. Korlátozottan forgalomképes gépek,berendezések, felszerelések, járművek</t>
  </si>
  <si>
    <t>13.</t>
  </si>
  <si>
    <t>2.3. Üzleti gépek,berendezések, felsz., járművek</t>
  </si>
  <si>
    <t>14.</t>
  </si>
  <si>
    <t>3. Tenyészállatok</t>
  </si>
  <si>
    <t>4. Beruházások, felújítások</t>
  </si>
  <si>
    <t>4.1. Forgalomképtelen eszköz létesítésére irányuló beruházások, felújítások</t>
  </si>
  <si>
    <t>Ebből :nemzetgazdasági szempontból kiemelt jelentőségű beruházások, felújítások</t>
  </si>
  <si>
    <t>4.2. Korlátozottan forgalomképes eszköz létesítésére irányuló beruházások, felújítások</t>
  </si>
  <si>
    <t>4.3. Üzleti eszköz létesítésére irányuló beruházások, felújítások</t>
  </si>
  <si>
    <t>5. Tárgyi eszközök értékhelyesbítése</t>
  </si>
  <si>
    <t>21.</t>
  </si>
  <si>
    <t>III. Befektetett pénzügyi eszközök</t>
  </si>
  <si>
    <t>1. Tartós részesedés</t>
  </si>
  <si>
    <t>1.1.Forgalomképtelen tartós részesedés</t>
  </si>
  <si>
    <t>Ebből: nemzetgazdasági szempontból kiemelt jelentőségűtartós részesedés</t>
  </si>
  <si>
    <t>1.2.  Korlátozottan forg.képes tartós részesedés</t>
  </si>
  <si>
    <t>1.3. Üzleti tartós részesedések</t>
  </si>
  <si>
    <t>27.</t>
  </si>
  <si>
    <t>2. Tartós hitelviszonyt mentestesítő értékpapírok korlátozottan forgalomképes</t>
  </si>
  <si>
    <t>28.</t>
  </si>
  <si>
    <t>3. Befektetett pénzügyi eszközök értékhelyesbítése</t>
  </si>
  <si>
    <t>29.</t>
  </si>
  <si>
    <t>IV. Koncesszióba, vagyonkezelésbe adott eszközök</t>
  </si>
  <si>
    <t>30.</t>
  </si>
  <si>
    <t>1. Koncesszióba, vagyonkezelésbe adott eszközök</t>
  </si>
  <si>
    <t>46.</t>
  </si>
  <si>
    <t>1.1. Koncesszióba, vagyonkezelésbe adott forgalomképtelen eszközök</t>
  </si>
  <si>
    <t>47.</t>
  </si>
  <si>
    <t>Ebből: nemzetgazdasági szempontból kiemelt jelentőségű koncesszióba, vagyonkezelésbe adott eszközök</t>
  </si>
  <si>
    <t>48.</t>
  </si>
  <si>
    <t>1.2. Koncesszióba, vagyonkezelésbe adott korlátozottan forgalomképes eszközök</t>
  </si>
  <si>
    <t>49.</t>
  </si>
  <si>
    <t>1.3. Koncesszióba, vagyonkezelésbe adott  üzleti eszközök</t>
  </si>
  <si>
    <t>50.</t>
  </si>
  <si>
    <t>2. Koncesszióba, vagyonkezelésbe adott eszközök értékhelyesbítése</t>
  </si>
  <si>
    <t>51.</t>
  </si>
  <si>
    <t xml:space="preserve">B) Nemzeti vagyonba tartozó forgóeszközök </t>
  </si>
  <si>
    <t>31.</t>
  </si>
  <si>
    <t>I. Készletek</t>
  </si>
  <si>
    <t>32.</t>
  </si>
  <si>
    <t xml:space="preserve">II. Értékpapírok </t>
  </si>
  <si>
    <t>33.</t>
  </si>
  <si>
    <t>1. Tartós részesedések</t>
  </si>
  <si>
    <t>34.</t>
  </si>
  <si>
    <t>2. Forgatási célú hitelviszonyt megtestesítő értékpapírok</t>
  </si>
  <si>
    <t>35.</t>
  </si>
  <si>
    <t>C.) Pénzeszközök</t>
  </si>
  <si>
    <t>36.</t>
  </si>
  <si>
    <t>I. Lekötött bankbetétek</t>
  </si>
  <si>
    <t>37.</t>
  </si>
  <si>
    <t>1. Éven túli lejáratú forint lekötött bankbetétek</t>
  </si>
  <si>
    <t>38.</t>
  </si>
  <si>
    <t>2. Éven túli lejáratú deviza lekötött bankbetétek</t>
  </si>
  <si>
    <t>39.</t>
  </si>
  <si>
    <t>II. Pénztárak, csekkek, betétkönyvek</t>
  </si>
  <si>
    <t>40.</t>
  </si>
  <si>
    <t>III. Forintszámlák</t>
  </si>
  <si>
    <t>41.</t>
  </si>
  <si>
    <t>IV. Devizaszámlák</t>
  </si>
  <si>
    <t>42.</t>
  </si>
  <si>
    <t>D.) Követelések</t>
  </si>
  <si>
    <t>43.</t>
  </si>
  <si>
    <t>I. Költségvetési évben esedékes követelések</t>
  </si>
  <si>
    <t>44.</t>
  </si>
  <si>
    <t>II. Költségvetési évet követően esedékes követelések</t>
  </si>
  <si>
    <t>45.</t>
  </si>
  <si>
    <t>III. Követelés jellegű sajátos elszámolások</t>
  </si>
  <si>
    <t>E.) Egyéb eszközoldali sajátos elszámolások</t>
  </si>
  <si>
    <t>I. December havi illetmények, munkabérek elsz.</t>
  </si>
  <si>
    <t>II. Utalványok, bérletek és más hasonló, készpénzt-helyettesítő fizetési eszköznek nem minősülő eszk.elsz.</t>
  </si>
  <si>
    <t>F.) Aktív időbeli elhatárolások</t>
  </si>
  <si>
    <t>1. Eredményszemléletű bevételek aktív időbeli elhatárolása</t>
  </si>
  <si>
    <t>2. Költségek, ráfordítások aktív időbeli elhatárolása</t>
  </si>
  <si>
    <t>52.</t>
  </si>
  <si>
    <t>3. Halasztott ráfordítások</t>
  </si>
  <si>
    <t>53.</t>
  </si>
  <si>
    <t xml:space="preserve">Eszközök összesen: </t>
  </si>
  <si>
    <t>54.</t>
  </si>
  <si>
    <t xml:space="preserve">Könyvviteli mérlegen kívüli eszközök </t>
  </si>
  <si>
    <t>1. "0"-ra leírt, de használatban lévő eszközök állománya</t>
  </si>
  <si>
    <t>2. használatban lévő kisértékű immateriális javak, tárgyi eszközök, készletek</t>
  </si>
  <si>
    <t>3. Államháztartáson belüli vagyonkezelésbe adott eszközök</t>
  </si>
  <si>
    <t>4. Bérbe vett befektetett eszközök</t>
  </si>
  <si>
    <t>5. Letétbe, bizományba. üzemeltetésre átvett befektetett eszközök</t>
  </si>
  <si>
    <t>6. Bérbe vett készletek</t>
  </si>
  <si>
    <t>7. Letétbe, bizományba átvett készletek</t>
  </si>
  <si>
    <t>8. Kulturális javak és régészeti leletek</t>
  </si>
  <si>
    <t>9.Támogatási célú előlegekkel kapcsolatos elszámolási követelések</t>
  </si>
  <si>
    <t>10. Egyéb függő követelések</t>
  </si>
  <si>
    <t>11. Biztos (jövőbeni) követelések</t>
  </si>
  <si>
    <t xml:space="preserve">   </t>
  </si>
  <si>
    <t>VESZPRÉMFAJSZ KÖZSÉG ÖNKORMÁNYZATA 2016. ÉVI KIADÁSAI KÖTELEZŐ, ÖNKÉNT VÁLLALT ÉS ÁLLAMIGAZGATÁSI FELADATOK BONTÁSBAN - kiemelt előirányzatonként</t>
  </si>
  <si>
    <t>Veszprémfajsz Község Önkormányzata felhalmozási célú kiadásai</t>
  </si>
  <si>
    <t>Veszprémfajsz Község Önkormányzata - Vagyonkimutatás 2016. 12.31.</t>
  </si>
  <si>
    <t>Sor-szám</t>
  </si>
  <si>
    <t>Összeg  ( E Ft )</t>
  </si>
  <si>
    <t>Bevételek   ( + )</t>
  </si>
  <si>
    <t>Kiadások    ( - )</t>
  </si>
  <si>
    <t>6.</t>
  </si>
  <si>
    <t>7.</t>
  </si>
  <si>
    <t>8.</t>
  </si>
  <si>
    <t>PÉNZESZKÖZÖK VÁLTOZÁSÁNAK LEVEZETÉSE- Veszprémfajsz Község Önkormányzata</t>
  </si>
  <si>
    <t>Az önkormányzatok általános, köznevelési és szociális feladataihoz kapcsolódó támogatások elszámolása</t>
  </si>
  <si>
    <t>Helyi önkormányzatok felhalmozási célú költségvetési támogatásai összesen</t>
  </si>
  <si>
    <t xml:space="preserve">Helyi önkormányzatok kiegészítő támogatásai összesen </t>
  </si>
  <si>
    <t xml:space="preserve">Könyvtári, közművelődési és múzeumi feladatok támogatása </t>
  </si>
  <si>
    <t xml:space="preserve">Mindösszesen </t>
  </si>
  <si>
    <t>Az önkormányzatok általános, köznevelési és szociális feladataihoz kapcsolódó támogatások és a helyi önkormányzatok kiegészítő támogatásainak és egyéb kötött felhasználású támogatásainak elszámolása (Ft)</t>
  </si>
  <si>
    <t>2017. évi eredeti előirányzat (Ft)</t>
  </si>
  <si>
    <t>2018. év</t>
  </si>
  <si>
    <t>2019. év</t>
  </si>
  <si>
    <t>2020. év</t>
  </si>
  <si>
    <t>B111 Helyi önkormányzatok működésének általános támogatása + 2016. évről áthúzódó bérkompenzáció</t>
  </si>
  <si>
    <t>2017. évi eredeti előirányzat</t>
  </si>
  <si>
    <t>Elvonások befizetések</t>
  </si>
  <si>
    <t>ebből: háziorvosi 147000, fogorvosi 44032 ügyelet működtetéséhez</t>
  </si>
  <si>
    <t>Működési célú támogatások,  egyéb működési kifizetések államháztartáson kívülre</t>
  </si>
  <si>
    <t xml:space="preserve">Tulajdonosi bevételek 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</si>
  <si>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</si>
  <si>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</si>
  <si>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</si>
  <si>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</si>
  <si>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na.</t>
  </si>
  <si>
    <t>25% alatti</t>
  </si>
  <si>
    <t>Bakonykarszt Zrt</t>
  </si>
  <si>
    <t>9.</t>
  </si>
  <si>
    <t xml:space="preserve">       ÖSSZESEN:</t>
  </si>
  <si>
    <t>nincs adat</t>
  </si>
  <si>
    <t>Veszprémfajsz Község Önkormányata tulajdonában álló gazdálkodó szervezetek működéséből származó 
kötelezettségek és részesedések alakulása a 2016. évben</t>
  </si>
  <si>
    <t>Adósságot keletkeztető ügyletekből és egyéb kezességvállalásokból fennálló kötelezettségek</t>
  </si>
  <si>
    <t>A</t>
  </si>
  <si>
    <t>B</t>
  </si>
  <si>
    <t>C</t>
  </si>
  <si>
    <t>D</t>
  </si>
  <si>
    <t xml:space="preserve">E </t>
  </si>
  <si>
    <t>2016. év</t>
  </si>
  <si>
    <t>2017. év</t>
  </si>
  <si>
    <t>Kormány hozzájárulásával létesítendő adósságot keletkeztető ügylet</t>
  </si>
  <si>
    <t>Hitel, kölcsön felvétele, átvállalása</t>
  </si>
  <si>
    <t>Hitelviszonyt megtestesítő értékpapír fogalomba hozatala</t>
  </si>
  <si>
    <t>Váltó  kibocsátása</t>
  </si>
  <si>
    <t>Pénzügyi lízing</t>
  </si>
  <si>
    <t>Visszavásárlási  kötelezettség  kikötésével  megkötött adásvételi szerződés eladói félként való megkötése</t>
  </si>
  <si>
    <t>Szerződésben  kapott, legalább 365 nap  időtartamú halasztott fizetés, részletfizetés</t>
  </si>
  <si>
    <t>Hitelintézet által, származékos máveletek különbözeteként az  ÁKK Zrt.-nél elhelyezett fedezeti betétek és azok  összege</t>
  </si>
  <si>
    <t>Kormány hozzájárulása nélkül létesítendő adósságot keletkeztető ügylet összesen</t>
  </si>
  <si>
    <t>Kormány hozzájárulása nélkül létesítendő adósságot keletkeztető ügylet</t>
  </si>
  <si>
    <t>Saját bevételek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</si>
  <si>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</si>
  <si>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</si>
  <si>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</si>
  <si>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az immateriális jószág, részvény, részesedés, vállalat értékesítéséből vagy privatizációból származó bevétel</t>
  </si>
  <si>
    <t>Bírság-, pótlék- és díjbevétel, valamint</t>
  </si>
  <si>
    <t>Kezesség-, illetve garanciavállalással kapcsolatos megtérülés</t>
  </si>
  <si>
    <t>Saját bevételek összesen</t>
  </si>
  <si>
    <t xml:space="preserve"> forintban</t>
  </si>
  <si>
    <t>Veszprémfajsz Község Önkormányzata- következő három év tervezett bevételi  és kiadási előirányzatok keretszámait</t>
  </si>
  <si>
    <t> Bankszámlák egyenlege</t>
  </si>
  <si>
    <t> Pénztárak és betétkönyvek egyenlege</t>
  </si>
  <si>
    <r>
      <t>Pénzkészlet 2016. január 1-jén
e</t>
    </r>
    <r>
      <rPr>
        <i/>
        <sz val="10"/>
        <rFont val="Times New Roman"/>
        <family val="1"/>
        <charset val="238"/>
      </rPr>
      <t>bből:</t>
    </r>
  </si>
  <si>
    <r>
      <t>Záró pénzkészlet 2016. december 31-én
e</t>
    </r>
    <r>
      <rPr>
        <i/>
        <sz val="10"/>
        <rFont val="Times New Roman"/>
        <family val="1"/>
        <charset val="238"/>
      </rPr>
      <t>bből:</t>
    </r>
  </si>
  <si>
    <t>2.1 melléklet a 9/2017. (V 2.) önkormányzati rendelethez</t>
  </si>
  <si>
    <t>2.2 melléklet a 9/2017. (V. 2.) önkormányzati rendelethez</t>
  </si>
  <si>
    <t>3. melléklet a 9/2017. (V. 2.) önkormányzati rendelethez</t>
  </si>
  <si>
    <t>4. melléklet a 9/2017. (V. 2.) önkormányzati rendelethez</t>
  </si>
  <si>
    <t>5. melléklet a 9/2017. (V.2.) önkormányzati rendelethez</t>
  </si>
  <si>
    <t xml:space="preserve"> 6.  melléklet a 9/2017. (V.2.) önkormányzati rendelethez</t>
  </si>
  <si>
    <t>7. melléklet a 9/2017. (V.2.) önkormányzati rendelethez</t>
  </si>
  <si>
    <t xml:space="preserve">   8. melléklet a 9/2017. (V.2.) önkormányzati rendelethez</t>
  </si>
  <si>
    <t>9. melléklet a 9/2017. (V.2.) önkormányzati rendelethez</t>
  </si>
  <si>
    <t>10. melléklet a 9/2017. (V.2.) önkormányzati rendelethez</t>
  </si>
  <si>
    <t>11. melléklet a 9/2017. (V.2.) önkormányzati rendelethez</t>
  </si>
  <si>
    <t>12. melléklet a 9/2017. (V.2.) önkormányzati rendelethez</t>
  </si>
  <si>
    <t xml:space="preserve">13. melléklet a 9/2017. (V.2.) önkormányzati rendelethez      </t>
  </si>
</sst>
</file>

<file path=xl/styles.xml><?xml version="1.0" encoding="utf-8"?>
<styleSheet xmlns="http://schemas.openxmlformats.org/spreadsheetml/2006/main">
  <numFmts count="9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0.0"/>
    <numFmt numFmtId="168" formatCode="mmm\ d/"/>
    <numFmt numFmtId="169" formatCode="yyyy\-mm\-dd"/>
    <numFmt numFmtId="170" formatCode="#,###__"/>
    <numFmt numFmtId="171" formatCode="#,##0\ _F_t"/>
  </numFmts>
  <fonts count="6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i/>
      <sz val="10"/>
      <name val="Times New Roman CE"/>
      <charset val="238"/>
    </font>
    <font>
      <b/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14"/>
      <color rgb="FFFF000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0"/>
      <name val="Arial"/>
      <family val="2"/>
      <charset val="238"/>
    </font>
    <font>
      <b/>
      <sz val="9"/>
      <color theme="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5" tint="0.79998168889431442"/>
        <bgColor indexed="64"/>
      </patternFill>
    </fill>
    <fill>
      <patternFill patternType="gray125">
        <bgColor rgb="FFE5E5E5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3" fillId="0" borderId="0" applyFont="0"/>
    <xf numFmtId="9" fontId="11" fillId="0" borderId="0" applyFont="0" applyFill="0" applyBorder="0" applyAlignment="0" applyProtection="0"/>
  </cellStyleXfs>
  <cellXfs count="725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5" fillId="0" borderId="1" xfId="0" applyFont="1" applyBorder="1"/>
    <xf numFmtId="3" fontId="2" fillId="0" borderId="1" xfId="2" applyNumberFormat="1" applyFont="1" applyBorder="1" applyAlignment="1">
      <alignment horizontal="right" vertical="center" indent="1"/>
    </xf>
    <xf numFmtId="43" fontId="14" fillId="0" borderId="1" xfId="1" applyFont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9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25" xfId="0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3" fontId="22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2" xfId="0" applyBorder="1" applyProtection="1">
      <protection locked="0"/>
    </xf>
    <xf numFmtId="0" fontId="19" fillId="7" borderId="23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Border="1" applyAlignment="1">
      <alignment horizontal="center" wrapText="1"/>
    </xf>
    <xf numFmtId="49" fontId="14" fillId="0" borderId="29" xfId="0" applyNumberFormat="1" applyFont="1" applyBorder="1" applyAlignment="1" applyProtection="1">
      <alignment horizontal="left" vertical="center" wrapText="1"/>
      <protection locked="0"/>
    </xf>
    <xf numFmtId="0" fontId="12" fillId="4" borderId="0" xfId="0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12" fillId="8" borderId="10" xfId="0" applyFont="1" applyFill="1" applyBorder="1" applyProtection="1">
      <protection locked="0"/>
    </xf>
    <xf numFmtId="0" fontId="12" fillId="8" borderId="11" xfId="0" applyFont="1" applyFill="1" applyBorder="1" applyProtection="1">
      <protection locked="0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 applyProtection="1">
      <alignment horizontal="left" wrapText="1"/>
      <protection locked="0"/>
    </xf>
    <xf numFmtId="0" fontId="14" fillId="0" borderId="0" xfId="0" applyFont="1" applyFill="1" applyProtection="1">
      <protection locked="0"/>
    </xf>
    <xf numFmtId="49" fontId="14" fillId="0" borderId="24" xfId="0" applyNumberFormat="1" applyFont="1" applyBorder="1" applyAlignment="1" applyProtection="1">
      <alignment horizontal="left" vertical="center" wrapText="1"/>
      <protection locked="0"/>
    </xf>
    <xf numFmtId="3" fontId="14" fillId="0" borderId="27" xfId="0" applyNumberFormat="1" applyFont="1" applyBorder="1" applyAlignment="1" applyProtection="1">
      <alignment vertical="center" wrapText="1"/>
    </xf>
    <xf numFmtId="0" fontId="14" fillId="0" borderId="0" xfId="0" applyFont="1" applyProtection="1">
      <protection locked="0"/>
    </xf>
    <xf numFmtId="49" fontId="14" fillId="0" borderId="26" xfId="0" applyNumberFormat="1" applyFont="1" applyBorder="1" applyAlignment="1" applyProtection="1">
      <alignment horizontal="left" vertical="center" wrapText="1"/>
      <protection locked="0"/>
    </xf>
    <xf numFmtId="49" fontId="14" fillId="0" borderId="26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27" xfId="0" applyNumberFormat="1" applyFont="1" applyFill="1" applyBorder="1" applyAlignment="1" applyProtection="1">
      <alignment vertical="center" wrapText="1"/>
    </xf>
    <xf numFmtId="3" fontId="14" fillId="0" borderId="28" xfId="0" applyNumberFormat="1" applyFont="1" applyBorder="1" applyAlignment="1" applyProtection="1">
      <alignment vertical="center" wrapText="1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3" fontId="16" fillId="2" borderId="27" xfId="0" applyNumberFormat="1" applyFont="1" applyFill="1" applyBorder="1" applyAlignment="1" applyProtection="1">
      <alignment vertical="center" wrapText="1"/>
    </xf>
    <xf numFmtId="0" fontId="16" fillId="2" borderId="0" xfId="0" applyFont="1" applyFill="1" applyProtection="1">
      <protection locked="0"/>
    </xf>
    <xf numFmtId="3" fontId="16" fillId="2" borderId="1" xfId="0" applyNumberFormat="1" applyFont="1" applyFill="1" applyBorder="1" applyAlignment="1" applyProtection="1">
      <alignment horizontal="right"/>
      <protection locked="0"/>
    </xf>
    <xf numFmtId="3" fontId="16" fillId="0" borderId="27" xfId="0" applyNumberFormat="1" applyFont="1" applyBorder="1" applyAlignment="1" applyProtection="1">
      <alignment vertical="center" wrapText="1"/>
    </xf>
    <xf numFmtId="0" fontId="16" fillId="0" borderId="0" xfId="0" applyFont="1" applyProtection="1">
      <protection locked="0"/>
    </xf>
    <xf numFmtId="3" fontId="16" fillId="0" borderId="1" xfId="0" applyNumberFormat="1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left" vertical="center" wrapText="1"/>
      <protection locked="0"/>
    </xf>
    <xf numFmtId="3" fontId="16" fillId="2" borderId="47" xfId="0" applyNumberFormat="1" applyFont="1" applyFill="1" applyBorder="1" applyAlignment="1" applyProtection="1">
      <alignment vertical="center" wrapText="1"/>
    </xf>
    <xf numFmtId="3" fontId="16" fillId="0" borderId="47" xfId="0" applyNumberFormat="1" applyFont="1" applyBorder="1" applyAlignment="1" applyProtection="1">
      <alignment vertical="center" wrapText="1"/>
    </xf>
    <xf numFmtId="3" fontId="16" fillId="2" borderId="30" xfId="0" applyNumberFormat="1" applyFont="1" applyFill="1" applyBorder="1" applyAlignment="1" applyProtection="1">
      <alignment vertical="center" wrapText="1"/>
    </xf>
    <xf numFmtId="0" fontId="27" fillId="2" borderId="0" xfId="0" applyFont="1" applyFill="1" applyProtection="1">
      <protection locked="0"/>
    </xf>
    <xf numFmtId="0" fontId="19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3" fontId="14" fillId="0" borderId="60" xfId="0" applyNumberFormat="1" applyFont="1" applyFill="1" applyBorder="1" applyAlignment="1" applyProtection="1">
      <alignment horizontal="left" vertical="center" wrapText="1"/>
      <protection locked="0"/>
    </xf>
    <xf numFmtId="3" fontId="2" fillId="9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2" fillId="8" borderId="0" xfId="0" applyFont="1" applyFill="1" applyBorder="1" applyProtection="1">
      <protection locked="0"/>
    </xf>
    <xf numFmtId="3" fontId="14" fillId="0" borderId="1" xfId="0" applyNumberFormat="1" applyFont="1" applyFill="1" applyBorder="1" applyAlignment="1" applyProtection="1">
      <alignment horizontal="right" vertical="center"/>
      <protection locked="0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Alignment="1">
      <alignment horizontal="left"/>
    </xf>
    <xf numFmtId="0" fontId="19" fillId="0" borderId="0" xfId="0" applyFont="1" applyBorder="1" applyAlignment="1" applyProtection="1">
      <alignment horizontal="center"/>
      <protection locked="0"/>
    </xf>
    <xf numFmtId="0" fontId="9" fillId="0" borderId="1" xfId="2" applyFont="1" applyBorder="1" applyAlignment="1">
      <alignment vertical="center" wrapText="1"/>
    </xf>
    <xf numFmtId="3" fontId="31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3" fontId="1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4" fillId="0" borderId="1" xfId="0" applyNumberFormat="1" applyFont="1" applyBorder="1" applyAlignment="1" applyProtection="1">
      <alignment vertical="center"/>
    </xf>
    <xf numFmtId="3" fontId="14" fillId="0" borderId="1" xfId="0" applyNumberFormat="1" applyFont="1" applyFill="1" applyBorder="1" applyAlignment="1" applyProtection="1">
      <alignment vertical="center"/>
    </xf>
    <xf numFmtId="3" fontId="16" fillId="2" borderId="1" xfId="0" applyNumberFormat="1" applyFont="1" applyFill="1" applyBorder="1" applyAlignment="1" applyProtection="1">
      <alignment vertical="center"/>
    </xf>
    <xf numFmtId="3" fontId="30" fillId="2" borderId="1" xfId="0" applyNumberFormat="1" applyFont="1" applyFill="1" applyBorder="1" applyAlignment="1" applyProtection="1">
      <alignment vertical="center"/>
    </xf>
    <xf numFmtId="3" fontId="16" fillId="0" borderId="1" xfId="0" applyNumberFormat="1" applyFont="1" applyBorder="1" applyAlignment="1" applyProtection="1">
      <alignment vertical="center"/>
    </xf>
    <xf numFmtId="3" fontId="14" fillId="0" borderId="1" xfId="0" applyNumberFormat="1" applyFont="1" applyBorder="1" applyAlignment="1" applyProtection="1">
      <alignment vertical="center"/>
      <protection locked="0"/>
    </xf>
    <xf numFmtId="3" fontId="14" fillId="0" borderId="1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3" fontId="16" fillId="0" borderId="1" xfId="0" applyNumberFormat="1" applyFont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1" xfId="0" applyNumberFormat="1" applyFont="1" applyBorder="1" applyAlignment="1" applyProtection="1">
      <alignment vertical="center"/>
      <protection locked="0"/>
    </xf>
    <xf numFmtId="3" fontId="15" fillId="0" borderId="1" xfId="0" applyNumberFormat="1" applyFont="1" applyFill="1" applyBorder="1" applyAlignment="1" applyProtection="1">
      <alignment vertical="center"/>
      <protection locked="0"/>
    </xf>
    <xf numFmtId="3" fontId="30" fillId="2" borderId="1" xfId="0" applyNumberFormat="1" applyFont="1" applyFill="1" applyBorder="1" applyAlignment="1" applyProtection="1">
      <alignment vertical="center"/>
      <protection locked="0"/>
    </xf>
    <xf numFmtId="3" fontId="30" fillId="0" borderId="1" xfId="0" applyNumberFormat="1" applyFont="1" applyBorder="1" applyAlignment="1" applyProtection="1">
      <alignment vertical="center"/>
      <protection locked="0"/>
    </xf>
    <xf numFmtId="3" fontId="14" fillId="0" borderId="1" xfId="0" applyNumberFormat="1" applyFont="1" applyBorder="1" applyProtection="1">
      <protection locked="0"/>
    </xf>
    <xf numFmtId="3" fontId="16" fillId="2" borderId="1" xfId="0" applyNumberFormat="1" applyFont="1" applyFill="1" applyBorder="1" applyProtection="1">
      <protection locked="0"/>
    </xf>
    <xf numFmtId="0" fontId="30" fillId="8" borderId="49" xfId="0" applyFont="1" applyFill="1" applyBorder="1" applyAlignment="1">
      <alignment horizontal="center" vertical="center" wrapText="1"/>
    </xf>
    <xf numFmtId="0" fontId="30" fillId="8" borderId="0" xfId="0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4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3" fontId="2" fillId="10" borderId="49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6" xfId="0" applyFont="1" applyFill="1" applyBorder="1" applyProtection="1">
      <protection locked="0"/>
    </xf>
    <xf numFmtId="0" fontId="30" fillId="8" borderId="6" xfId="0" applyFont="1" applyFill="1" applyBorder="1" applyAlignment="1" applyProtection="1">
      <alignment horizontal="center" wrapText="1"/>
      <protection locked="0"/>
    </xf>
    <xf numFmtId="0" fontId="30" fillId="8" borderId="36" xfId="0" applyFont="1" applyFill="1" applyBorder="1" applyAlignment="1">
      <alignment horizontal="center" wrapText="1"/>
    </xf>
    <xf numFmtId="0" fontId="30" fillId="8" borderId="63" xfId="0" applyFont="1" applyFill="1" applyBorder="1" applyAlignment="1" applyProtection="1">
      <alignment horizontal="center" wrapText="1"/>
      <protection locked="0"/>
    </xf>
    <xf numFmtId="0" fontId="30" fillId="8" borderId="49" xfId="0" applyFont="1" applyFill="1" applyBorder="1" applyAlignment="1" applyProtection="1">
      <alignment horizontal="center" wrapText="1"/>
      <protection locked="0"/>
    </xf>
    <xf numFmtId="0" fontId="30" fillId="8" borderId="39" xfId="0" applyFont="1" applyFill="1" applyBorder="1" applyAlignment="1" applyProtection="1">
      <alignment horizontal="center" wrapText="1"/>
      <protection locked="0"/>
    </xf>
    <xf numFmtId="0" fontId="25" fillId="8" borderId="64" xfId="0" applyFont="1" applyFill="1" applyBorder="1" applyProtection="1">
      <protection locked="0"/>
    </xf>
    <xf numFmtId="0" fontId="16" fillId="8" borderId="62" xfId="0" applyFon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4" borderId="1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4" borderId="1" xfId="0" applyFont="1" applyFill="1" applyBorder="1" applyAlignment="1" applyProtection="1">
      <alignment horizontal="center" vertical="center"/>
      <protection locked="0"/>
    </xf>
    <xf numFmtId="0" fontId="30" fillId="0" borderId="49" xfId="0" applyFont="1" applyBorder="1" applyAlignment="1" applyProtection="1">
      <alignment horizontal="center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</xf>
    <xf numFmtId="164" fontId="30" fillId="8" borderId="2" xfId="1" applyNumberFormat="1" applyFont="1" applyFill="1" applyBorder="1" applyAlignment="1" applyProtection="1">
      <alignment vertical="center"/>
      <protection locked="0"/>
    </xf>
    <xf numFmtId="3" fontId="16" fillId="2" borderId="48" xfId="0" applyNumberFormat="1" applyFont="1" applyFill="1" applyBorder="1" applyAlignment="1" applyProtection="1">
      <alignment vertical="center"/>
    </xf>
    <xf numFmtId="3" fontId="16" fillId="2" borderId="48" xfId="0" applyNumberFormat="1" applyFont="1" applyFill="1" applyBorder="1" applyAlignment="1" applyProtection="1">
      <alignment vertical="center"/>
      <protection locked="0"/>
    </xf>
    <xf numFmtId="3" fontId="30" fillId="2" borderId="48" xfId="0" applyNumberFormat="1" applyFont="1" applyFill="1" applyBorder="1" applyAlignment="1" applyProtection="1">
      <alignment vertical="center"/>
      <protection locked="0"/>
    </xf>
    <xf numFmtId="0" fontId="15" fillId="8" borderId="50" xfId="0" applyFont="1" applyFill="1" applyBorder="1" applyProtection="1">
      <protection locked="0"/>
    </xf>
    <xf numFmtId="3" fontId="2" fillId="6" borderId="63" xfId="0" applyNumberFormat="1" applyFont="1" applyFill="1" applyBorder="1" applyAlignment="1" applyProtection="1">
      <alignment horizontal="right" vertical="center"/>
    </xf>
    <xf numFmtId="0" fontId="15" fillId="8" borderId="63" xfId="0" applyFont="1" applyFill="1" applyBorder="1" applyProtection="1">
      <protection locked="0"/>
    </xf>
    <xf numFmtId="0" fontId="15" fillId="0" borderId="11" xfId="0" applyFont="1" applyBorder="1" applyProtection="1">
      <protection locked="0"/>
    </xf>
    <xf numFmtId="164" fontId="30" fillId="8" borderId="50" xfId="1" applyNumberFormat="1" applyFont="1" applyFill="1" applyBorder="1" applyAlignment="1" applyProtection="1">
      <protection locked="0"/>
    </xf>
    <xf numFmtId="0" fontId="15" fillId="8" borderId="33" xfId="0" applyFont="1" applyFill="1" applyBorder="1" applyProtection="1">
      <protection locked="0"/>
    </xf>
    <xf numFmtId="164" fontId="15" fillId="8" borderId="11" xfId="1" applyNumberFormat="1" applyFont="1" applyFill="1" applyBorder="1" applyProtection="1">
      <protection locked="0"/>
    </xf>
    <xf numFmtId="164" fontId="15" fillId="8" borderId="50" xfId="1" applyNumberFormat="1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4" fontId="30" fillId="8" borderId="2" xfId="1" applyNumberFormat="1" applyFont="1" applyFill="1" applyBorder="1" applyAlignment="1" applyProtection="1">
      <protection locked="0"/>
    </xf>
    <xf numFmtId="164" fontId="30" fillId="8" borderId="36" xfId="1" applyNumberFormat="1" applyFont="1" applyFill="1" applyBorder="1" applyAlignment="1" applyProtection="1">
      <alignment vertical="center"/>
      <protection locked="0"/>
    </xf>
    <xf numFmtId="164" fontId="30" fillId="8" borderId="0" xfId="1" applyNumberFormat="1" applyFont="1" applyFill="1" applyBorder="1" applyAlignment="1" applyProtection="1">
      <alignment horizontal="right"/>
      <protection locked="0"/>
    </xf>
    <xf numFmtId="164" fontId="30" fillId="8" borderId="2" xfId="1" applyNumberFormat="1" applyFont="1" applyFill="1" applyBorder="1" applyAlignment="1" applyProtection="1">
      <alignment horizontal="right"/>
      <protection locked="0"/>
    </xf>
    <xf numFmtId="0" fontId="15" fillId="0" borderId="15" xfId="0" applyFont="1" applyBorder="1" applyProtection="1">
      <protection locked="0"/>
    </xf>
    <xf numFmtId="164" fontId="30" fillId="8" borderId="63" xfId="1" applyNumberFormat="1" applyFont="1" applyFill="1" applyBorder="1" applyAlignment="1" applyProtection="1">
      <protection locked="0"/>
    </xf>
    <xf numFmtId="0" fontId="15" fillId="8" borderId="40" xfId="0" applyFont="1" applyFill="1" applyBorder="1" applyProtection="1">
      <protection locked="0"/>
    </xf>
    <xf numFmtId="164" fontId="15" fillId="8" borderId="15" xfId="1" applyNumberFormat="1" applyFont="1" applyFill="1" applyBorder="1" applyProtection="1">
      <protection locked="0"/>
    </xf>
    <xf numFmtId="164" fontId="15" fillId="8" borderId="63" xfId="1" applyNumberFormat="1" applyFont="1" applyFill="1" applyBorder="1" applyProtection="1">
      <protection locked="0"/>
    </xf>
    <xf numFmtId="3" fontId="14" fillId="0" borderId="1" xfId="1" applyNumberFormat="1" applyFont="1" applyBorder="1" applyAlignment="1">
      <alignment vertical="center"/>
    </xf>
    <xf numFmtId="3" fontId="15" fillId="0" borderId="1" xfId="1" applyNumberFormat="1" applyFont="1" applyBorder="1" applyAlignment="1">
      <alignment vertical="center"/>
    </xf>
    <xf numFmtId="0" fontId="0" fillId="8" borderId="22" xfId="0" applyFill="1" applyBorder="1" applyAlignment="1"/>
    <xf numFmtId="3" fontId="33" fillId="6" borderId="45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1" xfId="1" applyNumberFormat="1" applyFont="1" applyFill="1" applyBorder="1" applyAlignment="1" applyProtection="1">
      <alignment horizontal="right" vertical="center"/>
      <protection locked="0"/>
    </xf>
    <xf numFmtId="3" fontId="14" fillId="0" borderId="37" xfId="1" applyNumberFormat="1" applyFont="1" applyFill="1" applyBorder="1" applyAlignment="1" applyProtection="1">
      <alignment vertical="center"/>
      <protection locked="0"/>
    </xf>
    <xf numFmtId="3" fontId="14" fillId="0" borderId="37" xfId="1" applyNumberFormat="1" applyFont="1" applyFill="1" applyBorder="1" applyAlignment="1" applyProtection="1">
      <alignment horizontal="right" vertical="center"/>
      <protection locked="0"/>
    </xf>
    <xf numFmtId="3" fontId="14" fillId="0" borderId="1" xfId="1" applyNumberFormat="1" applyFont="1" applyBorder="1" applyProtection="1">
      <protection locked="0"/>
    </xf>
    <xf numFmtId="3" fontId="14" fillId="0" borderId="37" xfId="0" applyNumberFormat="1" applyFont="1" applyBorder="1" applyAlignment="1" applyProtection="1">
      <alignment horizontal="right"/>
      <protection locked="0"/>
    </xf>
    <xf numFmtId="3" fontId="14" fillId="0" borderId="1" xfId="1" applyNumberFormat="1" applyFont="1" applyFill="1" applyBorder="1" applyProtection="1">
      <protection locked="0"/>
    </xf>
    <xf numFmtId="3" fontId="14" fillId="0" borderId="1" xfId="0" applyNumberFormat="1" applyFont="1" applyFill="1" applyBorder="1" applyAlignment="1" applyProtection="1">
      <alignment horizontal="right"/>
      <protection locked="0"/>
    </xf>
    <xf numFmtId="3" fontId="14" fillId="0" borderId="37" xfId="0" applyNumberFormat="1" applyFont="1" applyFill="1" applyBorder="1" applyAlignment="1" applyProtection="1">
      <alignment horizontal="right"/>
      <protection locked="0"/>
    </xf>
    <xf numFmtId="3" fontId="14" fillId="0" borderId="1" xfId="1" applyNumberFormat="1" applyFont="1" applyBorder="1" applyAlignment="1" applyProtection="1">
      <alignment vertical="center"/>
      <protection locked="0"/>
    </xf>
    <xf numFmtId="3" fontId="14" fillId="0" borderId="1" xfId="1" applyNumberFormat="1" applyFont="1" applyBorder="1" applyAlignment="1" applyProtection="1">
      <alignment horizontal="right" vertical="center"/>
      <protection locked="0"/>
    </xf>
    <xf numFmtId="3" fontId="16" fillId="2" borderId="1" xfId="1" applyNumberFormat="1" applyFont="1" applyFill="1" applyBorder="1" applyProtection="1">
      <protection locked="0"/>
    </xf>
    <xf numFmtId="3" fontId="16" fillId="2" borderId="37" xfId="1" applyNumberFormat="1" applyFont="1" applyFill="1" applyBorder="1" applyAlignment="1" applyProtection="1">
      <alignment horizontal="right"/>
      <protection locked="0"/>
    </xf>
    <xf numFmtId="3" fontId="16" fillId="2" borderId="37" xfId="1" applyNumberFormat="1" applyFont="1" applyFill="1" applyBorder="1" applyAlignment="1" applyProtection="1">
      <protection locked="0"/>
    </xf>
    <xf numFmtId="3" fontId="16" fillId="0" borderId="1" xfId="1" applyNumberFormat="1" applyFont="1" applyBorder="1" applyProtection="1">
      <protection locked="0"/>
    </xf>
    <xf numFmtId="3" fontId="16" fillId="0" borderId="1" xfId="0" applyNumberFormat="1" applyFont="1" applyBorder="1" applyProtection="1">
      <protection locked="0"/>
    </xf>
    <xf numFmtId="3" fontId="16" fillId="0" borderId="37" xfId="1" applyNumberFormat="1" applyFont="1" applyBorder="1" applyAlignment="1" applyProtection="1">
      <alignment horizontal="left"/>
      <protection locked="0"/>
    </xf>
    <xf numFmtId="3" fontId="14" fillId="0" borderId="37" xfId="1" applyNumberFormat="1" applyFont="1" applyBorder="1" applyAlignment="1" applyProtection="1">
      <alignment horizontal="left"/>
      <protection locked="0"/>
    </xf>
    <xf numFmtId="3" fontId="14" fillId="0" borderId="37" xfId="1" applyNumberFormat="1" applyFont="1" applyBorder="1" applyProtection="1">
      <protection locked="0"/>
    </xf>
    <xf numFmtId="3" fontId="14" fillId="0" borderId="37" xfId="1" applyNumberFormat="1" applyFont="1" applyBorder="1" applyAlignment="1" applyProtection="1">
      <alignment horizontal="center" vertical="center"/>
      <protection locked="0"/>
    </xf>
    <xf numFmtId="3" fontId="16" fillId="2" borderId="37" xfId="1" applyNumberFormat="1" applyFont="1" applyFill="1" applyBorder="1" applyProtection="1">
      <protection locked="0"/>
    </xf>
    <xf numFmtId="3" fontId="16" fillId="2" borderId="37" xfId="1" applyNumberFormat="1" applyFont="1" applyFill="1" applyBorder="1" applyAlignment="1" applyProtection="1">
      <alignment horizontal="center" vertical="center"/>
      <protection locked="0"/>
    </xf>
    <xf numFmtId="3" fontId="14" fillId="0" borderId="44" xfId="1" applyNumberFormat="1" applyFont="1" applyBorder="1" applyProtection="1">
      <protection locked="0"/>
    </xf>
    <xf numFmtId="3" fontId="14" fillId="0" borderId="44" xfId="1" applyNumberFormat="1" applyFont="1" applyBorder="1" applyAlignment="1" applyProtection="1">
      <alignment horizontal="center" vertical="center"/>
      <protection locked="0"/>
    </xf>
    <xf numFmtId="3" fontId="27" fillId="2" borderId="48" xfId="1" applyNumberFormat="1" applyFont="1" applyFill="1" applyBorder="1" applyProtection="1">
      <protection locked="0"/>
    </xf>
    <xf numFmtId="3" fontId="27" fillId="2" borderId="48" xfId="0" applyNumberFormat="1" applyFont="1" applyFill="1" applyBorder="1" applyProtection="1">
      <protection locked="0"/>
    </xf>
    <xf numFmtId="3" fontId="27" fillId="2" borderId="44" xfId="1" applyNumberFormat="1" applyFont="1" applyFill="1" applyBorder="1" applyProtection="1">
      <protection locked="0"/>
    </xf>
    <xf numFmtId="3" fontId="27" fillId="2" borderId="44" xfId="1" applyNumberFormat="1" applyFont="1" applyFill="1" applyBorder="1" applyAlignment="1" applyProtection="1">
      <alignment horizontal="center" vertical="center"/>
      <protection locked="0"/>
    </xf>
    <xf numFmtId="3" fontId="16" fillId="0" borderId="37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>
      <alignment horizontal="left"/>
    </xf>
    <xf numFmtId="0" fontId="19" fillId="0" borderId="0" xfId="0" applyFont="1" applyBorder="1" applyAlignment="1" applyProtection="1">
      <alignment horizontal="center"/>
      <protection locked="0"/>
    </xf>
    <xf numFmtId="0" fontId="30" fillId="0" borderId="1" xfId="0" applyFont="1" applyBorder="1" applyAlignment="1">
      <alignment horizontal="center" vertical="center" wrapText="1"/>
    </xf>
    <xf numFmtId="3" fontId="16" fillId="0" borderId="1" xfId="1" applyNumberFormat="1" applyFont="1" applyBorder="1" applyAlignment="1">
      <alignment vertical="center"/>
    </xf>
    <xf numFmtId="3" fontId="30" fillId="0" borderId="1" xfId="1" applyNumberFormat="1" applyFont="1" applyBorder="1" applyAlignment="1">
      <alignment vertical="center"/>
    </xf>
    <xf numFmtId="3" fontId="0" fillId="0" borderId="1" xfId="0" applyNumberFormat="1" applyBorder="1"/>
    <xf numFmtId="3" fontId="30" fillId="2" borderId="1" xfId="1" applyNumberFormat="1" applyFont="1" applyFill="1" applyBorder="1" applyAlignment="1">
      <alignment vertical="center"/>
    </xf>
    <xf numFmtId="3" fontId="30" fillId="9" borderId="1" xfId="1" applyNumberFormat="1" applyFont="1" applyFill="1" applyBorder="1" applyAlignment="1">
      <alignment vertical="center"/>
    </xf>
    <xf numFmtId="3" fontId="30" fillId="3" borderId="1" xfId="1" applyNumberFormat="1" applyFont="1" applyFill="1" applyBorder="1" applyAlignment="1">
      <alignment vertical="center"/>
    </xf>
    <xf numFmtId="3" fontId="30" fillId="0" borderId="1" xfId="0" applyNumberFormat="1" applyFont="1" applyBorder="1" applyAlignment="1">
      <alignment wrapText="1"/>
    </xf>
    <xf numFmtId="167" fontId="15" fillId="0" borderId="1" xfId="1" applyNumberFormat="1" applyFont="1" applyBorder="1" applyAlignment="1">
      <alignment vertical="center"/>
    </xf>
    <xf numFmtId="167" fontId="30" fillId="0" borderId="1" xfId="1" applyNumberFormat="1" applyFont="1" applyBorder="1" applyAlignment="1">
      <alignment vertical="center"/>
    </xf>
    <xf numFmtId="167" fontId="30" fillId="2" borderId="1" xfId="1" applyNumberFormat="1" applyFont="1" applyFill="1" applyBorder="1" applyAlignment="1">
      <alignment vertical="center"/>
    </xf>
    <xf numFmtId="167" fontId="30" fillId="9" borderId="1" xfId="1" applyNumberFormat="1" applyFont="1" applyFill="1" applyBorder="1" applyAlignment="1">
      <alignment vertical="center"/>
    </xf>
    <xf numFmtId="167" fontId="30" fillId="3" borderId="1" xfId="1" applyNumberFormat="1" applyFont="1" applyFill="1" applyBorder="1" applyAlignment="1">
      <alignment vertical="center"/>
    </xf>
    <xf numFmtId="167" fontId="15" fillId="11" borderId="1" xfId="1" applyNumberFormat="1" applyFont="1" applyFill="1" applyBorder="1" applyAlignment="1">
      <alignment vertical="center"/>
    </xf>
    <xf numFmtId="167" fontId="15" fillId="9" borderId="1" xfId="1" applyNumberFormat="1" applyFont="1" applyFill="1" applyBorder="1" applyAlignment="1">
      <alignment vertical="center"/>
    </xf>
    <xf numFmtId="167" fontId="15" fillId="2" borderId="1" xfId="1" applyNumberFormat="1" applyFont="1" applyFill="1" applyBorder="1" applyAlignment="1">
      <alignment vertical="center"/>
    </xf>
    <xf numFmtId="167" fontId="15" fillId="3" borderId="1" xfId="1" applyNumberFormat="1" applyFont="1" applyFill="1" applyBorder="1" applyAlignment="1">
      <alignment vertic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Continuous" vertical="center"/>
    </xf>
    <xf numFmtId="165" fontId="0" fillId="0" borderId="5" xfId="0" applyNumberForma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48" xfId="0" applyNumberFormat="1" applyFill="1" applyBorder="1" applyAlignment="1" applyProtection="1">
      <alignment vertical="center" wrapText="1"/>
    </xf>
    <xf numFmtId="165" fontId="23" fillId="0" borderId="48" xfId="0" applyNumberFormat="1" applyFont="1" applyFill="1" applyBorder="1" applyAlignment="1" applyProtection="1">
      <alignment horizontal="right" vertical="center"/>
    </xf>
    <xf numFmtId="165" fontId="0" fillId="0" borderId="43" xfId="0" applyNumberFormat="1" applyFill="1" applyBorder="1" applyAlignment="1" applyProtection="1">
      <alignment vertical="center" wrapText="1"/>
    </xf>
    <xf numFmtId="165" fontId="26" fillId="0" borderId="3" xfId="0" applyNumberFormat="1" applyFont="1" applyFill="1" applyBorder="1" applyAlignment="1" applyProtection="1">
      <alignment horizontal="centerContinuous" vertical="center" wrapText="1"/>
    </xf>
    <xf numFmtId="165" fontId="26" fillId="0" borderId="57" xfId="0" applyNumberFormat="1" applyFont="1" applyFill="1" applyBorder="1" applyAlignment="1" applyProtection="1">
      <alignment horizontal="centerContinuous" vertical="center" wrapText="1"/>
    </xf>
    <xf numFmtId="165" fontId="26" fillId="0" borderId="55" xfId="0" applyNumberFormat="1" applyFont="1" applyFill="1" applyBorder="1" applyAlignment="1" applyProtection="1">
      <alignment horizontal="centerContinuous" vertical="center" wrapText="1"/>
    </xf>
    <xf numFmtId="165" fontId="26" fillId="0" borderId="21" xfId="0" applyNumberFormat="1" applyFont="1" applyFill="1" applyBorder="1" applyAlignment="1" applyProtection="1">
      <alignment horizontal="centerContinuous" vertical="center" wrapText="1"/>
    </xf>
    <xf numFmtId="165" fontId="26" fillId="0" borderId="62" xfId="0" applyNumberFormat="1" applyFont="1" applyFill="1" applyBorder="1" applyAlignment="1" applyProtection="1">
      <alignment horizontal="centerContinuous" vertical="center" wrapText="1"/>
    </xf>
    <xf numFmtId="165" fontId="26" fillId="0" borderId="68" xfId="0" applyNumberFormat="1" applyFont="1" applyFill="1" applyBorder="1" applyAlignment="1" applyProtection="1">
      <alignment horizontal="centerContinuous" vertical="center" wrapText="1"/>
    </xf>
    <xf numFmtId="165" fontId="26" fillId="0" borderId="58" xfId="0" applyNumberFormat="1" applyFont="1" applyFill="1" applyBorder="1" applyAlignment="1" applyProtection="1">
      <alignment horizontal="centerContinuous" vertical="center" wrapText="1"/>
    </xf>
    <xf numFmtId="165" fontId="0" fillId="0" borderId="3" xfId="0" applyNumberFormat="1" applyFill="1" applyBorder="1" applyAlignment="1" applyProtection="1">
      <alignment vertical="center" wrapText="1"/>
    </xf>
    <xf numFmtId="165" fontId="0" fillId="0" borderId="55" xfId="0" applyNumberFormat="1" applyFill="1" applyBorder="1" applyAlignment="1" applyProtection="1">
      <alignment vertical="center" wrapText="1"/>
    </xf>
    <xf numFmtId="165" fontId="26" fillId="0" borderId="4" xfId="0" applyNumberFormat="1" applyFont="1" applyFill="1" applyBorder="1" applyAlignment="1" applyProtection="1">
      <alignment horizontal="center" vertical="center" wrapText="1"/>
    </xf>
    <xf numFmtId="165" fontId="26" fillId="0" borderId="2" xfId="0" applyNumberFormat="1" applyFont="1" applyFill="1" applyBorder="1" applyAlignment="1" applyProtection="1">
      <alignment horizontal="center" vertical="center" wrapText="1"/>
    </xf>
    <xf numFmtId="165" fontId="33" fillId="0" borderId="35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Alignment="1" applyProtection="1">
      <alignment horizontal="center" vertical="center" wrapText="1"/>
    </xf>
    <xf numFmtId="165" fontId="35" fillId="0" borderId="62" xfId="0" applyNumberFormat="1" applyFont="1" applyFill="1" applyBorder="1" applyAlignment="1" applyProtection="1">
      <alignment horizontal="center" vertical="center" wrapText="1"/>
    </xf>
    <xf numFmtId="165" fontId="35" fillId="0" borderId="3" xfId="0" applyNumberFormat="1" applyFont="1" applyFill="1" applyBorder="1" applyAlignment="1" applyProtection="1">
      <alignment horizontal="center" vertical="center" wrapText="1"/>
    </xf>
    <xf numFmtId="165" fontId="35" fillId="0" borderId="0" xfId="0" applyNumberFormat="1" applyFont="1" applyFill="1" applyAlignment="1" applyProtection="1">
      <alignment horizontal="center" vertical="center" wrapText="1"/>
    </xf>
    <xf numFmtId="165" fontId="1" fillId="0" borderId="71" xfId="0" applyNumberFormat="1" applyFont="1" applyFill="1" applyBorder="1" applyAlignment="1" applyProtection="1">
      <alignment horizontal="left" vertical="center" wrapText="1" indent="1"/>
    </xf>
    <xf numFmtId="165" fontId="22" fillId="0" borderId="72" xfId="0" applyNumberFormat="1" applyFont="1" applyFill="1" applyBorder="1" applyAlignment="1" applyProtection="1">
      <alignment horizontal="left" vertical="center" wrapText="1" indent="1"/>
    </xf>
    <xf numFmtId="165" fontId="22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" xfId="1" applyNumberFormat="1" applyFont="1" applyBorder="1" applyAlignment="1">
      <alignment horizontal="right" vertical="center"/>
    </xf>
    <xf numFmtId="164" fontId="1" fillId="0" borderId="49" xfId="1" applyNumberFormat="1" applyFont="1" applyBorder="1" applyAlignment="1">
      <alignment horizontal="right" vertical="center"/>
    </xf>
    <xf numFmtId="165" fontId="22" fillId="0" borderId="49" xfId="0" applyNumberFormat="1" applyFont="1" applyFill="1" applyBorder="1" applyAlignment="1" applyProtection="1">
      <alignment horizontal="left" vertical="center" wrapText="1" indent="1"/>
    </xf>
    <xf numFmtId="165" fontId="1" fillId="0" borderId="66" xfId="0" applyNumberFormat="1" applyFont="1" applyFill="1" applyBorder="1" applyAlignment="1" applyProtection="1">
      <alignment vertical="center" wrapText="1"/>
    </xf>
    <xf numFmtId="165" fontId="1" fillId="0" borderId="73" xfId="0" applyNumberFormat="1" applyFont="1" applyFill="1" applyBorder="1" applyAlignment="1" applyProtection="1">
      <alignment horizontal="left" vertical="center" wrapText="1" indent="1"/>
    </xf>
    <xf numFmtId="165" fontId="22" fillId="0" borderId="74" xfId="0" applyNumberFormat="1" applyFont="1" applyFill="1" applyBorder="1" applyAlignment="1" applyProtection="1">
      <alignment horizontal="left" vertical="center" wrapText="1" indent="1"/>
    </xf>
    <xf numFmtId="165" fontId="2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1" xfId="0" applyNumberFormat="1" applyFont="1" applyFill="1" applyBorder="1" applyAlignment="1" applyProtection="1">
      <alignment horizontal="left" vertical="center" wrapText="1" indent="1"/>
    </xf>
    <xf numFmtId="165" fontId="1" fillId="0" borderId="5" xfId="0" applyNumberFormat="1" applyFont="1" applyFill="1" applyBorder="1" applyAlignment="1" applyProtection="1">
      <alignment vertical="center" wrapText="1"/>
    </xf>
    <xf numFmtId="164" fontId="1" fillId="0" borderId="1" xfId="1" applyNumberFormat="1" applyFont="1" applyBorder="1" applyAlignment="1">
      <alignment horizontal="left" vertical="center"/>
    </xf>
    <xf numFmtId="165" fontId="22" fillId="0" borderId="6" xfId="0" applyNumberFormat="1" applyFont="1" applyFill="1" applyBorder="1" applyAlignment="1" applyProtection="1">
      <alignment horizontal="left" vertical="center" wrapText="1" indent="1"/>
    </xf>
    <xf numFmtId="165" fontId="1" fillId="0" borderId="1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vertical="center" wrapText="1"/>
    </xf>
    <xf numFmtId="165" fontId="22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22" fillId="0" borderId="74" xfId="0" applyNumberFormat="1" applyFont="1" applyFill="1" applyBorder="1" applyAlignment="1" applyProtection="1">
      <alignment horizontal="left" vertical="center" wrapText="1" indent="1"/>
      <protection locked="0"/>
    </xf>
    <xf numFmtId="165" fontId="22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48" xfId="0" applyNumberFormat="1" applyFont="1" applyFill="1" applyBorder="1" applyAlignment="1" applyProtection="1">
      <alignment horizontal="left" vertical="center" wrapText="1" indent="1"/>
      <protection locked="0"/>
    </xf>
    <xf numFmtId="165" fontId="1" fillId="0" borderId="43" xfId="0" applyNumberFormat="1" applyFont="1" applyFill="1" applyBorder="1" applyAlignment="1" applyProtection="1">
      <alignment vertical="center" wrapText="1"/>
    </xf>
    <xf numFmtId="165" fontId="1" fillId="0" borderId="48" xfId="0" applyNumberFormat="1" applyFont="1" applyFill="1" applyBorder="1" applyAlignment="1" applyProtection="1">
      <alignment vertical="center" wrapText="1"/>
    </xf>
    <xf numFmtId="165" fontId="2" fillId="0" borderId="62" xfId="0" applyNumberFormat="1" applyFont="1" applyFill="1" applyBorder="1" applyAlignment="1" applyProtection="1">
      <alignment horizontal="left" vertical="center" wrapText="1" indent="1"/>
    </xf>
    <xf numFmtId="165" fontId="33" fillId="0" borderId="3" xfId="0" applyNumberFormat="1" applyFont="1" applyFill="1" applyBorder="1" applyAlignment="1" applyProtection="1">
      <alignment horizontal="left" vertical="center" wrapText="1" indent="1"/>
    </xf>
    <xf numFmtId="165" fontId="33" fillId="0" borderId="62" xfId="0" applyNumberFormat="1" applyFont="1" applyFill="1" applyBorder="1" applyAlignment="1" applyProtection="1">
      <alignment horizontal="right" vertical="center" wrapText="1" indent="1"/>
    </xf>
    <xf numFmtId="165" fontId="33" fillId="0" borderId="62" xfId="0" applyNumberFormat="1" applyFont="1" applyFill="1" applyBorder="1" applyAlignment="1" applyProtection="1">
      <alignment horizontal="left" vertical="center" wrapText="1" indent="1"/>
    </xf>
    <xf numFmtId="165" fontId="2" fillId="0" borderId="3" xfId="0" applyNumberFormat="1" applyFont="1" applyFill="1" applyBorder="1" applyAlignment="1" applyProtection="1">
      <alignment vertical="center" wrapText="1"/>
    </xf>
    <xf numFmtId="165" fontId="2" fillId="0" borderId="62" xfId="0" applyNumberFormat="1" applyFont="1" applyFill="1" applyBorder="1" applyAlignment="1" applyProtection="1">
      <alignment vertical="center" wrapText="1"/>
    </xf>
    <xf numFmtId="165" fontId="1" fillId="0" borderId="75" xfId="0" applyNumberFormat="1" applyFont="1" applyFill="1" applyBorder="1" applyAlignment="1" applyProtection="1">
      <alignment horizontal="left" vertical="center" wrapText="1" indent="1"/>
    </xf>
    <xf numFmtId="165" fontId="36" fillId="0" borderId="49" xfId="0" applyNumberFormat="1" applyFont="1" applyFill="1" applyBorder="1" applyAlignment="1" applyProtection="1">
      <alignment horizontal="right" vertical="center" wrapText="1" indent="1"/>
    </xf>
    <xf numFmtId="165" fontId="1" fillId="0" borderId="49" xfId="0" applyNumberFormat="1" applyFont="1" applyFill="1" applyBorder="1" applyAlignment="1" applyProtection="1">
      <alignment vertical="center" wrapText="1"/>
    </xf>
    <xf numFmtId="165" fontId="36" fillId="0" borderId="1" xfId="0" applyNumberFormat="1" applyFont="1" applyFill="1" applyBorder="1" applyAlignment="1" applyProtection="1">
      <alignment horizontal="right" vertical="center" wrapText="1" indent="1"/>
    </xf>
    <xf numFmtId="165" fontId="4" fillId="0" borderId="1" xfId="0" applyNumberFormat="1" applyFont="1" applyFill="1" applyBorder="1" applyAlignment="1" applyProtection="1">
      <alignment horizontal="right" vertical="center" wrapText="1" indent="1"/>
    </xf>
    <xf numFmtId="165" fontId="6" fillId="0" borderId="62" xfId="0" applyNumberFormat="1" applyFont="1" applyFill="1" applyBorder="1" applyAlignment="1" applyProtection="1">
      <alignment horizontal="left" vertical="center" wrapText="1" indent="1"/>
    </xf>
    <xf numFmtId="165" fontId="2" fillId="0" borderId="76" xfId="0" applyNumberFormat="1" applyFont="1" applyFill="1" applyBorder="1" applyAlignment="1" applyProtection="1">
      <alignment vertical="center" wrapText="1"/>
    </xf>
    <xf numFmtId="165" fontId="2" fillId="0" borderId="77" xfId="0" applyNumberFormat="1" applyFont="1" applyFill="1" applyBorder="1" applyAlignment="1" applyProtection="1">
      <alignment vertical="center" wrapTex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5" fillId="0" borderId="2" xfId="0" applyNumberFormat="1" applyFont="1" applyFill="1" applyBorder="1" applyAlignment="1" applyProtection="1">
      <alignment horizontal="right" vertical="center" wrapText="1" indent="1"/>
    </xf>
    <xf numFmtId="165" fontId="5" fillId="0" borderId="35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5" fillId="0" borderId="62" xfId="0" applyNumberFormat="1" applyFont="1" applyFill="1" applyBorder="1" applyAlignment="1" applyProtection="1">
      <alignment horizontal="left" vertical="center" wrapText="1" indent="1"/>
    </xf>
    <xf numFmtId="165" fontId="5" fillId="0" borderId="62" xfId="0" applyNumberFormat="1" applyFont="1" applyFill="1" applyBorder="1" applyAlignment="1" applyProtection="1">
      <alignment horizontal="right" vertical="center" wrapText="1" indent="1"/>
    </xf>
    <xf numFmtId="165" fontId="2" fillId="0" borderId="74" xfId="0" applyNumberFormat="1" applyFont="1" applyFill="1" applyBorder="1" applyAlignment="1" applyProtection="1">
      <alignment vertical="center" wrapText="1"/>
    </xf>
    <xf numFmtId="165" fontId="2" fillId="0" borderId="51" xfId="0" applyNumberFormat="1" applyFont="1" applyFill="1" applyBorder="1" applyAlignment="1" applyProtection="1">
      <alignment vertical="center" wrapText="1"/>
    </xf>
    <xf numFmtId="165" fontId="2" fillId="0" borderId="78" xfId="0" applyNumberFormat="1" applyFont="1" applyFill="1" applyBorder="1" applyAlignment="1" applyProtection="1">
      <alignment vertical="center" wrapText="1"/>
    </xf>
    <xf numFmtId="165" fontId="2" fillId="0" borderId="79" xfId="0" applyNumberFormat="1" applyFont="1" applyFill="1" applyBorder="1" applyAlignment="1" applyProtection="1">
      <alignment vertical="center" wrapText="1"/>
    </xf>
    <xf numFmtId="165" fontId="19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3" fillId="0" borderId="0" xfId="0" applyNumberFormat="1" applyFont="1" applyFill="1" applyAlignment="1" applyProtection="1">
      <alignment horizontal="right" vertical="center"/>
    </xf>
    <xf numFmtId="165" fontId="23" fillId="0" borderId="0" xfId="0" applyNumberFormat="1" applyFont="1" applyFill="1" applyBorder="1" applyAlignment="1" applyProtection="1">
      <alignment horizontal="right" vertical="center"/>
    </xf>
    <xf numFmtId="165" fontId="26" fillId="0" borderId="54" xfId="0" applyNumberFormat="1" applyFont="1" applyFill="1" applyBorder="1" applyAlignment="1" applyProtection="1">
      <alignment horizontal="centerContinuous" vertical="center" wrapText="1"/>
    </xf>
    <xf numFmtId="165" fontId="26" fillId="0" borderId="0" xfId="0" applyNumberFormat="1" applyFont="1" applyFill="1" applyBorder="1" applyAlignment="1" applyProtection="1">
      <alignment horizontal="centerContinuous" vertical="center" wrapText="1"/>
    </xf>
    <xf numFmtId="165" fontId="26" fillId="0" borderId="54" xfId="0" applyNumberFormat="1" applyFont="1" applyFill="1" applyBorder="1" applyAlignment="1" applyProtection="1">
      <alignment horizontal="center" vertical="center" wrapText="1"/>
    </xf>
    <xf numFmtId="165" fontId="26" fillId="0" borderId="57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26" fillId="0" borderId="36" xfId="0" applyNumberFormat="1" applyFont="1" applyFill="1" applyBorder="1" applyAlignment="1" applyProtection="1">
      <alignment horizontal="center" vertical="center" wrapText="1"/>
    </xf>
    <xf numFmtId="165" fontId="26" fillId="0" borderId="49" xfId="0" applyNumberFormat="1" applyFont="1" applyFill="1" applyBorder="1" applyAlignment="1" applyProtection="1">
      <alignment horizontal="center" vertical="center" wrapText="1"/>
    </xf>
    <xf numFmtId="165" fontId="26" fillId="0" borderId="35" xfId="0" applyNumberFormat="1" applyFont="1" applyFill="1" applyBorder="1" applyAlignment="1" applyProtection="1">
      <alignment horizontal="center" vertical="center" wrapText="1"/>
    </xf>
    <xf numFmtId="165" fontId="26" fillId="0" borderId="0" xfId="0" applyNumberFormat="1" applyFont="1" applyFill="1" applyBorder="1" applyAlignment="1" applyProtection="1">
      <alignment horizontal="center" vertical="center" wrapText="1"/>
    </xf>
    <xf numFmtId="165" fontId="35" fillId="0" borderId="54" xfId="0" applyNumberFormat="1" applyFont="1" applyFill="1" applyBorder="1" applyAlignment="1" applyProtection="1">
      <alignment horizontal="center" vertical="center" wrapText="1"/>
    </xf>
    <xf numFmtId="165" fontId="35" fillId="0" borderId="57" xfId="0" applyNumberFormat="1" applyFont="1" applyFill="1" applyBorder="1" applyAlignment="1" applyProtection="1">
      <alignment horizontal="center" vertical="center" wrapText="1"/>
    </xf>
    <xf numFmtId="165" fontId="35" fillId="0" borderId="68" xfId="0" applyNumberFormat="1" applyFont="1" applyFill="1" applyBorder="1" applyAlignment="1" applyProtection="1">
      <alignment horizontal="center" vertical="center" wrapText="1"/>
    </xf>
    <xf numFmtId="165" fontId="35" fillId="0" borderId="55" xfId="0" applyNumberFormat="1" applyFont="1" applyFill="1" applyBorder="1" applyAlignment="1" applyProtection="1">
      <alignment horizontal="center" vertical="center" wrapText="1"/>
    </xf>
    <xf numFmtId="165" fontId="35" fillId="0" borderId="0" xfId="0" applyNumberFormat="1" applyFont="1" applyFill="1" applyBorder="1" applyAlignment="1" applyProtection="1">
      <alignment horizontal="center" vertical="center" wrapText="1"/>
    </xf>
    <xf numFmtId="165" fontId="29" fillId="0" borderId="59" xfId="0" applyNumberFormat="1" applyFont="1" applyFill="1" applyBorder="1" applyAlignment="1" applyProtection="1">
      <alignment horizontal="left" vertical="center" wrapText="1" indent="1"/>
    </xf>
    <xf numFmtId="165" fontId="29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66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" xfId="1" applyNumberFormat="1" applyFont="1" applyBorder="1" applyAlignment="1">
      <alignment horizontal="left" vertical="center"/>
    </xf>
    <xf numFmtId="165" fontId="29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34" xfId="0" applyNumberFormat="1" applyFont="1" applyFill="1" applyBorder="1" applyAlignment="1" applyProtection="1">
      <alignment horizontal="left" vertical="center" wrapText="1" indent="1"/>
    </xf>
    <xf numFmtId="165" fontId="2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34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56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56" xfId="0" applyNumberFormat="1" applyFont="1" applyFill="1" applyBorder="1" applyAlignment="1" applyProtection="1">
      <alignment horizontal="left" vertical="center" wrapText="1" indent="1"/>
    </xf>
    <xf numFmtId="165" fontId="2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35" fillId="0" borderId="54" xfId="0" applyNumberFormat="1" applyFont="1" applyFill="1" applyBorder="1" applyAlignment="1" applyProtection="1">
      <alignment horizontal="left" vertical="center" wrapText="1" indent="1"/>
    </xf>
    <xf numFmtId="165" fontId="35" fillId="0" borderId="57" xfId="0" applyNumberFormat="1" applyFont="1" applyFill="1" applyBorder="1" applyAlignment="1" applyProtection="1">
      <alignment horizontal="right" vertical="center" wrapText="1" indent="1"/>
    </xf>
    <xf numFmtId="165" fontId="35" fillId="0" borderId="68" xfId="0" applyNumberFormat="1" applyFont="1" applyFill="1" applyBorder="1" applyAlignment="1" applyProtection="1">
      <alignment horizontal="right" vertical="center" wrapText="1" indent="1"/>
    </xf>
    <xf numFmtId="165" fontId="35" fillId="0" borderId="55" xfId="0" applyNumberFormat="1" applyFont="1" applyFill="1" applyBorder="1" applyAlignment="1" applyProtection="1">
      <alignment horizontal="right" vertical="center" wrapText="1" indent="1"/>
    </xf>
    <xf numFmtId="165" fontId="35" fillId="0" borderId="3" xfId="0" applyNumberFormat="1" applyFont="1" applyFill="1" applyBorder="1" applyAlignment="1" applyProtection="1">
      <alignment horizontal="right" vertical="center" wrapText="1" indent="1"/>
    </xf>
    <xf numFmtId="165" fontId="35" fillId="0" borderId="54" xfId="0" applyNumberFormat="1" applyFont="1" applyFill="1" applyBorder="1" applyAlignment="1" applyProtection="1">
      <alignment horizontal="right" vertical="center" wrapText="1" indent="1"/>
    </xf>
    <xf numFmtId="165" fontId="35" fillId="0" borderId="58" xfId="0" applyNumberFormat="1" applyFont="1" applyFill="1" applyBorder="1" applyAlignment="1" applyProtection="1">
      <alignment horizontal="right" vertical="center" wrapText="1" indent="1"/>
    </xf>
    <xf numFmtId="165" fontId="35" fillId="0" borderId="0" xfId="0" applyNumberFormat="1" applyFont="1" applyFill="1" applyBorder="1" applyAlignment="1" applyProtection="1">
      <alignment horizontal="right" vertical="center" wrapText="1" indent="1"/>
    </xf>
    <xf numFmtId="165" fontId="38" fillId="0" borderId="56" xfId="0" applyNumberFormat="1" applyFont="1" applyFill="1" applyBorder="1" applyAlignment="1" applyProtection="1">
      <alignment horizontal="left" vertical="center" wrapText="1" indent="1"/>
    </xf>
    <xf numFmtId="165" fontId="38" fillId="0" borderId="49" xfId="0" applyNumberFormat="1" applyFont="1" applyFill="1" applyBorder="1" applyAlignment="1" applyProtection="1">
      <alignment horizontal="right" vertical="center" wrapText="1" indent="1"/>
    </xf>
    <xf numFmtId="165" fontId="38" fillId="0" borderId="45" xfId="0" applyNumberFormat="1" applyFont="1" applyFill="1" applyBorder="1" applyAlignment="1" applyProtection="1">
      <alignment horizontal="right" vertical="center" wrapText="1" indent="1"/>
    </xf>
    <xf numFmtId="165" fontId="39" fillId="0" borderId="34" xfId="0" applyNumberFormat="1" applyFont="1" applyFill="1" applyBorder="1" applyAlignment="1" applyProtection="1">
      <alignment horizontal="left" vertical="center" wrapText="1" indent="1"/>
    </xf>
    <xf numFmtId="165" fontId="39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66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34" xfId="0" applyNumberFormat="1" applyFont="1" applyFill="1" applyBorder="1" applyAlignment="1" applyProtection="1">
      <alignment horizontal="left" vertical="center" wrapText="1" indent="2"/>
    </xf>
    <xf numFmtId="165" fontId="39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56" xfId="0" applyNumberFormat="1" applyFont="1" applyFill="1" applyBorder="1" applyAlignment="1" applyProtection="1">
      <alignment horizontal="left" vertical="center" wrapText="1" indent="1"/>
    </xf>
    <xf numFmtId="165" fontId="39" fillId="0" borderId="1" xfId="0" applyNumberFormat="1" applyFont="1" applyFill="1" applyBorder="1" applyAlignment="1" applyProtection="1">
      <alignment horizontal="left" vertical="center" wrapText="1" indent="2"/>
    </xf>
    <xf numFmtId="165" fontId="38" fillId="0" borderId="1" xfId="0" applyNumberFormat="1" applyFont="1" applyFill="1" applyBorder="1" applyAlignment="1" applyProtection="1">
      <alignment horizontal="left" vertical="center" wrapText="1" indent="1"/>
    </xf>
    <xf numFmtId="165" fontId="38" fillId="0" borderId="1" xfId="0" applyNumberFormat="1" applyFont="1" applyFill="1" applyBorder="1" applyAlignment="1" applyProtection="1">
      <alignment horizontal="right" vertical="center" wrapText="1" indent="1"/>
    </xf>
    <xf numFmtId="165" fontId="39" fillId="0" borderId="59" xfId="0" applyNumberFormat="1" applyFont="1" applyFill="1" applyBorder="1" applyAlignment="1" applyProtection="1">
      <alignment horizontal="left" vertical="center" wrapText="1" indent="1"/>
    </xf>
    <xf numFmtId="165" fontId="29" fillId="0" borderId="82" xfId="0" applyNumberFormat="1" applyFont="1" applyFill="1" applyBorder="1" applyAlignment="1" applyProtection="1">
      <alignment horizontal="left" vertical="center" wrapText="1" indent="2"/>
    </xf>
    <xf numFmtId="165" fontId="39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59" xfId="0" applyNumberFormat="1" applyFont="1" applyFill="1" applyBorder="1" applyAlignment="1" applyProtection="1">
      <alignment horizontal="left" vertical="center" wrapText="1" indent="1"/>
      <protection locked="0"/>
    </xf>
    <xf numFmtId="165" fontId="39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35" fillId="0" borderId="31" xfId="0" applyNumberFormat="1" applyFont="1" applyFill="1" applyBorder="1" applyAlignment="1" applyProtection="1">
      <alignment horizontal="right" vertical="center" wrapText="1" indent="1"/>
    </xf>
    <xf numFmtId="165" fontId="35" fillId="0" borderId="77" xfId="0" applyNumberFormat="1" applyFont="1" applyFill="1" applyBorder="1" applyAlignment="1" applyProtection="1">
      <alignment horizontal="right" vertical="center" wrapText="1" indent="1"/>
    </xf>
    <xf numFmtId="165" fontId="5" fillId="0" borderId="54" xfId="0" applyNumberFormat="1" applyFont="1" applyFill="1" applyBorder="1" applyAlignment="1" applyProtection="1">
      <alignment horizontal="left" vertical="center" wrapText="1" indent="1"/>
    </xf>
    <xf numFmtId="165" fontId="1" fillId="0" borderId="1" xfId="0" applyNumberFormat="1" applyFont="1" applyFill="1" applyBorder="1" applyAlignment="1" applyProtection="1">
      <alignment horizontal="right" vertical="center" wrapText="1"/>
    </xf>
    <xf numFmtId="164" fontId="1" fillId="0" borderId="49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0" xfId="0"/>
    <xf numFmtId="0" fontId="14" fillId="0" borderId="1" xfId="0" applyFont="1" applyBorder="1"/>
    <xf numFmtId="0" fontId="7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/>
    <xf numFmtId="0" fontId="14" fillId="0" borderId="1" xfId="0" applyFont="1" applyBorder="1" applyAlignment="1" applyProtection="1">
      <alignment horizontal="right" vertical="center"/>
      <protection locked="0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2" borderId="1" xfId="0" applyFont="1" applyFill="1" applyBorder="1" applyProtection="1">
      <protection locked="0"/>
    </xf>
    <xf numFmtId="0" fontId="27" fillId="2" borderId="48" xfId="0" applyFont="1" applyFill="1" applyBorder="1" applyProtection="1"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</xf>
    <xf numFmtId="3" fontId="5" fillId="0" borderId="21" xfId="0" applyNumberFormat="1" applyFont="1" applyFill="1" applyBorder="1" applyAlignment="1" applyProtection="1">
      <alignment horizontal="right" vertical="center" wrapText="1" indent="1"/>
    </xf>
    <xf numFmtId="3" fontId="5" fillId="0" borderId="57" xfId="0" applyNumberFormat="1" applyFont="1" applyFill="1" applyBorder="1" applyAlignment="1" applyProtection="1">
      <alignment horizontal="right" vertical="center" wrapText="1" indent="1"/>
    </xf>
    <xf numFmtId="3" fontId="5" fillId="0" borderId="55" xfId="0" applyNumberFormat="1" applyFont="1" applyFill="1" applyBorder="1" applyAlignment="1" applyProtection="1">
      <alignment horizontal="right" vertical="center" wrapText="1" indent="1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4" xfId="0" applyNumberFormat="1" applyFont="1" applyFill="1" applyBorder="1" applyAlignment="1" applyProtection="1">
      <alignment horizontal="right" vertical="center" wrapText="1" indent="1"/>
    </xf>
    <xf numFmtId="3" fontId="5" fillId="0" borderId="51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3" fontId="5" fillId="0" borderId="38" xfId="0" applyNumberFormat="1" applyFont="1" applyFill="1" applyBorder="1" applyAlignment="1" applyProtection="1">
      <alignment horizontal="right" vertical="center" wrapText="1" indent="1"/>
    </xf>
    <xf numFmtId="3" fontId="5" fillId="0" borderId="79" xfId="0" applyNumberFormat="1" applyFont="1" applyFill="1" applyBorder="1" applyAlignment="1" applyProtection="1">
      <alignment horizontal="right" vertical="center" wrapText="1" indent="1"/>
    </xf>
    <xf numFmtId="167" fontId="14" fillId="0" borderId="1" xfId="0" applyNumberFormat="1" applyFont="1" applyBorder="1" applyAlignment="1">
      <alignment horizontal="center"/>
    </xf>
    <xf numFmtId="166" fontId="14" fillId="0" borderId="1" xfId="1" applyNumberFormat="1" applyFont="1" applyBorder="1" applyAlignment="1">
      <alignment vertical="center"/>
    </xf>
    <xf numFmtId="166" fontId="16" fillId="0" borderId="1" xfId="1" applyNumberFormat="1" applyFont="1" applyBorder="1" applyAlignment="1">
      <alignment vertical="center"/>
    </xf>
    <xf numFmtId="3" fontId="0" fillId="0" borderId="0" xfId="0" applyNumberFormat="1"/>
    <xf numFmtId="164" fontId="41" fillId="2" borderId="37" xfId="1" applyNumberFormat="1" applyFont="1" applyFill="1" applyBorder="1" applyAlignment="1" applyProtection="1">
      <protection locked="0"/>
    </xf>
    <xf numFmtId="164" fontId="15" fillId="0" borderId="37" xfId="1" applyNumberFormat="1" applyFont="1" applyFill="1" applyBorder="1" applyAlignment="1" applyProtection="1">
      <alignment horizontal="right" vertical="center"/>
      <protection locked="0"/>
    </xf>
    <xf numFmtId="0" fontId="15" fillId="0" borderId="37" xfId="0" applyFont="1" applyBorder="1" applyAlignment="1" applyProtection="1">
      <alignment horizontal="right"/>
      <protection locked="0"/>
    </xf>
    <xf numFmtId="0" fontId="15" fillId="0" borderId="37" xfId="0" applyFont="1" applyFill="1" applyBorder="1" applyAlignment="1" applyProtection="1">
      <alignment horizontal="right"/>
      <protection locked="0"/>
    </xf>
    <xf numFmtId="164" fontId="30" fillId="0" borderId="37" xfId="1" applyNumberFormat="1" applyFont="1" applyBorder="1" applyAlignment="1" applyProtection="1">
      <alignment horizontal="left"/>
      <protection locked="0"/>
    </xf>
    <xf numFmtId="164" fontId="15" fillId="0" borderId="37" xfId="1" applyNumberFormat="1" applyFont="1" applyBorder="1" applyAlignment="1" applyProtection="1">
      <alignment horizontal="left"/>
      <protection locked="0"/>
    </xf>
    <xf numFmtId="3" fontId="30" fillId="8" borderId="50" xfId="1" applyNumberFormat="1" applyFont="1" applyFill="1" applyBorder="1" applyAlignment="1" applyProtection="1">
      <protection locked="0"/>
    </xf>
    <xf numFmtId="3" fontId="15" fillId="8" borderId="50" xfId="0" applyNumberFormat="1" applyFont="1" applyFill="1" applyBorder="1" applyProtection="1">
      <protection locked="0"/>
    </xf>
    <xf numFmtId="3" fontId="15" fillId="8" borderId="11" xfId="1" applyNumberFormat="1" applyFont="1" applyFill="1" applyBorder="1" applyProtection="1">
      <protection locked="0"/>
    </xf>
    <xf numFmtId="3" fontId="30" fillId="8" borderId="2" xfId="1" applyNumberFormat="1" applyFont="1" applyFill="1" applyBorder="1" applyAlignment="1" applyProtection="1">
      <protection locked="0"/>
    </xf>
    <xf numFmtId="3" fontId="30" fillId="8" borderId="2" xfId="1" applyNumberFormat="1" applyFont="1" applyFill="1" applyBorder="1" applyAlignment="1" applyProtection="1">
      <alignment vertical="center"/>
      <protection locked="0"/>
    </xf>
    <xf numFmtId="3" fontId="30" fillId="8" borderId="0" xfId="1" applyNumberFormat="1" applyFont="1" applyFill="1" applyBorder="1" applyAlignment="1" applyProtection="1">
      <alignment horizontal="right"/>
      <protection locked="0"/>
    </xf>
    <xf numFmtId="3" fontId="30" fillId="8" borderId="63" xfId="1" applyNumberFormat="1" applyFont="1" applyFill="1" applyBorder="1" applyAlignment="1" applyProtection="1">
      <protection locked="0"/>
    </xf>
    <xf numFmtId="3" fontId="15" fillId="8" borderId="63" xfId="0" applyNumberFormat="1" applyFont="1" applyFill="1" applyBorder="1" applyProtection="1">
      <protection locked="0"/>
    </xf>
    <xf numFmtId="3" fontId="15" fillId="8" borderId="15" xfId="1" applyNumberFormat="1" applyFont="1" applyFill="1" applyBorder="1" applyProtection="1">
      <protection locked="0"/>
    </xf>
    <xf numFmtId="166" fontId="15" fillId="8" borderId="50" xfId="1" applyNumberFormat="1" applyFont="1" applyFill="1" applyBorder="1" applyProtection="1">
      <protection locked="0"/>
    </xf>
    <xf numFmtId="166" fontId="30" fillId="8" borderId="2" xfId="1" applyNumberFormat="1" applyFont="1" applyFill="1" applyBorder="1" applyAlignment="1" applyProtection="1">
      <alignment horizontal="right"/>
      <protection locked="0"/>
    </xf>
    <xf numFmtId="166" fontId="15" fillId="8" borderId="63" xfId="1" applyNumberFormat="1" applyFont="1" applyFill="1" applyBorder="1" applyProtection="1">
      <protection locked="0"/>
    </xf>
    <xf numFmtId="166" fontId="15" fillId="0" borderId="37" xfId="1" applyNumberFormat="1" applyFont="1" applyBorder="1" applyAlignment="1" applyProtection="1">
      <alignment horizontal="right" vertical="center"/>
      <protection locked="0"/>
    </xf>
    <xf numFmtId="166" fontId="30" fillId="2" borderId="37" xfId="1" applyNumberFormat="1" applyFont="1" applyFill="1" applyBorder="1" applyAlignment="1" applyProtection="1">
      <alignment horizontal="right" vertical="center"/>
      <protection locked="0"/>
    </xf>
    <xf numFmtId="166" fontId="15" fillId="0" borderId="44" xfId="1" applyNumberFormat="1" applyFont="1" applyBorder="1" applyAlignment="1" applyProtection="1">
      <alignment horizontal="right" vertical="center"/>
      <protection locked="0"/>
    </xf>
    <xf numFmtId="166" fontId="2" fillId="2" borderId="44" xfId="1" applyNumberFormat="1" applyFont="1" applyFill="1" applyBorder="1" applyAlignment="1" applyProtection="1">
      <alignment horizontal="right" vertical="center"/>
      <protection locked="0"/>
    </xf>
    <xf numFmtId="0" fontId="2" fillId="4" borderId="49" xfId="0" applyFont="1" applyFill="1" applyBorder="1" applyAlignment="1">
      <alignment horizontal="center" vertical="center" wrapText="1"/>
    </xf>
    <xf numFmtId="165" fontId="26" fillId="0" borderId="62" xfId="0" applyNumberFormat="1" applyFont="1" applyFill="1" applyBorder="1" applyAlignment="1" applyProtection="1">
      <alignment horizontal="center" vertical="center" wrapText="1"/>
    </xf>
    <xf numFmtId="0" fontId="42" fillId="0" borderId="0" xfId="2" applyFont="1"/>
    <xf numFmtId="167" fontId="42" fillId="0" borderId="0" xfId="2" applyNumberFormat="1" applyFont="1" applyAlignment="1">
      <alignment horizontal="right"/>
    </xf>
    <xf numFmtId="167" fontId="44" fillId="0" borderId="85" xfId="2" applyNumberFormat="1" applyFont="1" applyBorder="1" applyAlignment="1">
      <alignment horizontal="center"/>
    </xf>
    <xf numFmtId="167" fontId="43" fillId="0" borderId="85" xfId="2" applyNumberFormat="1" applyFont="1" applyBorder="1"/>
    <xf numFmtId="3" fontId="43" fillId="0" borderId="85" xfId="2" applyNumberFormat="1" applyFont="1" applyBorder="1"/>
    <xf numFmtId="167" fontId="45" fillId="0" borderId="85" xfId="2" applyNumberFormat="1" applyFont="1" applyBorder="1"/>
    <xf numFmtId="0" fontId="0" fillId="0" borderId="0" xfId="0" applyFont="1"/>
    <xf numFmtId="0" fontId="46" fillId="0" borderId="0" xfId="0" applyFont="1"/>
    <xf numFmtId="0" fontId="40" fillId="0" borderId="0" xfId="0" applyFont="1"/>
    <xf numFmtId="167" fontId="44" fillId="0" borderId="85" xfId="2" applyNumberFormat="1" applyFont="1" applyBorder="1"/>
    <xf numFmtId="167" fontId="43" fillId="0" borderId="85" xfId="2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167" fontId="42" fillId="0" borderId="85" xfId="2" applyNumberFormat="1" applyFont="1" applyBorder="1"/>
    <xf numFmtId="167" fontId="42" fillId="0" borderId="84" xfId="2" applyNumberFormat="1" applyFont="1" applyBorder="1"/>
    <xf numFmtId="0" fontId="42" fillId="0" borderId="1" xfId="0" applyFont="1" applyBorder="1"/>
    <xf numFmtId="0" fontId="14" fillId="0" borderId="0" xfId="0" applyFont="1"/>
    <xf numFmtId="0" fontId="14" fillId="4" borderId="1" xfId="0" applyFont="1" applyFill="1" applyBorder="1"/>
    <xf numFmtId="0" fontId="14" fillId="0" borderId="0" xfId="0" applyFont="1" applyAlignment="1">
      <alignment wrapText="1"/>
    </xf>
    <xf numFmtId="0" fontId="47" fillId="0" borderId="0" xfId="2" applyFont="1" applyAlignment="1">
      <alignment wrapText="1"/>
    </xf>
    <xf numFmtId="0" fontId="48" fillId="0" borderId="0" xfId="2" applyFont="1"/>
    <xf numFmtId="0" fontId="48" fillId="0" borderId="0" xfId="2" applyFont="1" applyAlignment="1">
      <alignment horizontal="right"/>
    </xf>
    <xf numFmtId="0" fontId="48" fillId="0" borderId="0" xfId="2" applyFont="1" applyAlignment="1">
      <alignment wrapText="1"/>
    </xf>
    <xf numFmtId="0" fontId="49" fillId="0" borderId="84" xfId="2" applyFont="1" applyBorder="1" applyAlignment="1">
      <alignment horizontal="center" wrapText="1"/>
    </xf>
    <xf numFmtId="0" fontId="49" fillId="0" borderId="84" xfId="2" applyFont="1" applyBorder="1" applyAlignment="1">
      <alignment horizontal="center"/>
    </xf>
    <xf numFmtId="0" fontId="49" fillId="0" borderId="85" xfId="2" applyFont="1" applyBorder="1" applyAlignment="1">
      <alignment horizontal="center"/>
    </xf>
    <xf numFmtId="0" fontId="49" fillId="0" borderId="86" xfId="2" applyFont="1" applyBorder="1" applyAlignment="1">
      <alignment horizontal="center" wrapText="1"/>
    </xf>
    <xf numFmtId="0" fontId="48" fillId="0" borderId="86" xfId="2" applyFont="1" applyBorder="1"/>
    <xf numFmtId="0" fontId="48" fillId="0" borderId="85" xfId="2" applyFont="1" applyBorder="1" applyAlignment="1">
      <alignment horizontal="center" wrapText="1"/>
    </xf>
    <xf numFmtId="0" fontId="48" fillId="0" borderId="85" xfId="2" applyFont="1" applyBorder="1" applyAlignment="1">
      <alignment horizontal="center"/>
    </xf>
    <xf numFmtId="0" fontId="49" fillId="0" borderId="85" xfId="2" applyFont="1" applyBorder="1" applyAlignment="1">
      <alignment wrapText="1"/>
    </xf>
    <xf numFmtId="3" fontId="49" fillId="0" borderId="85" xfId="2" applyNumberFormat="1" applyFont="1" applyBorder="1" applyAlignment="1">
      <alignment horizontal="center"/>
    </xf>
    <xf numFmtId="3" fontId="49" fillId="0" borderId="85" xfId="2" applyNumberFormat="1" applyFont="1" applyBorder="1" applyAlignment="1">
      <alignment horizontal="right"/>
    </xf>
    <xf numFmtId="3" fontId="49" fillId="0" borderId="85" xfId="2" applyNumberFormat="1" applyFont="1" applyBorder="1"/>
    <xf numFmtId="168" fontId="48" fillId="0" borderId="85" xfId="2" applyNumberFormat="1" applyFont="1" applyBorder="1" applyAlignment="1">
      <alignment wrapText="1"/>
    </xf>
    <xf numFmtId="3" fontId="48" fillId="0" borderId="85" xfId="2" applyNumberFormat="1" applyFont="1" applyBorder="1"/>
    <xf numFmtId="0" fontId="48" fillId="0" borderId="85" xfId="2" applyFont="1" applyBorder="1" applyAlignment="1">
      <alignment wrapText="1"/>
    </xf>
    <xf numFmtId="0" fontId="48" fillId="0" borderId="85" xfId="2" applyFont="1" applyBorder="1" applyAlignment="1">
      <alignment horizontal="left" wrapText="1"/>
    </xf>
    <xf numFmtId="169" fontId="48" fillId="0" borderId="85" xfId="2" applyNumberFormat="1" applyFont="1" applyBorder="1" applyAlignment="1">
      <alignment horizontal="left" wrapText="1"/>
    </xf>
    <xf numFmtId="0" fontId="48" fillId="0" borderId="89" xfId="2" applyFont="1" applyBorder="1" applyAlignment="1">
      <alignment horizontal="left" wrapText="1"/>
    </xf>
    <xf numFmtId="0" fontId="49" fillId="0" borderId="85" xfId="2" applyFont="1" applyBorder="1" applyAlignment="1">
      <alignment horizontal="left" wrapText="1"/>
    </xf>
    <xf numFmtId="168" fontId="49" fillId="0" borderId="85" xfId="2" applyNumberFormat="1" applyFont="1" applyBorder="1" applyAlignment="1">
      <alignment horizontal="left" wrapText="1"/>
    </xf>
    <xf numFmtId="0" fontId="48" fillId="0" borderId="84" xfId="2" applyFont="1" applyBorder="1" applyAlignment="1">
      <alignment horizontal="left" wrapText="1"/>
    </xf>
    <xf numFmtId="3" fontId="48" fillId="0" borderId="84" xfId="2" applyNumberFormat="1" applyFont="1" applyBorder="1"/>
    <xf numFmtId="0" fontId="48" fillId="0" borderId="1" xfId="2" applyFont="1" applyBorder="1" applyAlignment="1">
      <alignment horizontal="left" wrapText="1"/>
    </xf>
    <xf numFmtId="0" fontId="48" fillId="0" borderId="88" xfId="2" applyFont="1" applyBorder="1" applyAlignment="1">
      <alignment horizontal="center"/>
    </xf>
    <xf numFmtId="0" fontId="48" fillId="0" borderId="86" xfId="2" applyFont="1" applyBorder="1" applyAlignment="1">
      <alignment horizontal="left" wrapText="1"/>
    </xf>
    <xf numFmtId="0" fontId="48" fillId="0" borderId="89" xfId="2" applyFont="1" applyBorder="1" applyAlignment="1">
      <alignment wrapText="1"/>
    </xf>
    <xf numFmtId="3" fontId="49" fillId="0" borderId="89" xfId="2" applyNumberFormat="1" applyFont="1" applyBorder="1"/>
    <xf numFmtId="3" fontId="48" fillId="0" borderId="89" xfId="2" applyNumberFormat="1" applyFont="1" applyBorder="1"/>
    <xf numFmtId="3" fontId="49" fillId="0" borderId="85" xfId="2" applyNumberFormat="1" applyFont="1" applyBorder="1" applyAlignment="1">
      <alignment wrapText="1"/>
    </xf>
    <xf numFmtId="3" fontId="48" fillId="0" borderId="85" xfId="2" applyNumberFormat="1" applyFont="1" applyBorder="1" applyAlignment="1">
      <alignment wrapText="1"/>
    </xf>
    <xf numFmtId="0" fontId="48" fillId="0" borderId="85" xfId="2" applyFont="1" applyBorder="1" applyAlignment="1">
      <alignment horizontal="center" vertical="center"/>
    </xf>
    <xf numFmtId="0" fontId="48" fillId="0" borderId="85" xfId="2" applyFont="1" applyBorder="1"/>
    <xf numFmtId="0" fontId="48" fillId="0" borderId="84" xfId="2" applyFont="1" applyBorder="1" applyAlignment="1">
      <alignment wrapText="1"/>
    </xf>
    <xf numFmtId="0" fontId="48" fillId="0" borderId="84" xfId="2" applyFont="1" applyBorder="1" applyAlignment="1">
      <alignment horizontal="center" vertical="center"/>
    </xf>
    <xf numFmtId="0" fontId="48" fillId="0" borderId="84" xfId="2" applyFont="1" applyBorder="1"/>
    <xf numFmtId="0" fontId="48" fillId="0" borderId="1" xfId="0" applyFont="1" applyBorder="1" applyAlignment="1">
      <alignment wrapText="1"/>
    </xf>
    <xf numFmtId="0" fontId="48" fillId="0" borderId="1" xfId="0" applyFont="1" applyBorder="1" applyAlignment="1">
      <alignment horizontal="center"/>
    </xf>
    <xf numFmtId="0" fontId="48" fillId="0" borderId="1" xfId="0" applyFont="1" applyBorder="1"/>
    <xf numFmtId="0" fontId="0" fillId="0" borderId="0" xfId="0" applyFill="1"/>
    <xf numFmtId="0" fontId="50" fillId="0" borderId="0" xfId="0" applyFont="1" applyFill="1" applyAlignment="1">
      <alignment horizontal="center"/>
    </xf>
    <xf numFmtId="0" fontId="51" fillId="0" borderId="0" xfId="0" applyFont="1" applyFill="1" applyAlignment="1">
      <alignment horizontal="right"/>
    </xf>
    <xf numFmtId="0" fontId="33" fillId="0" borderId="54" xfId="0" applyFont="1" applyFill="1" applyBorder="1" applyAlignment="1">
      <alignment horizontal="center" vertical="center" wrapText="1"/>
    </xf>
    <xf numFmtId="0" fontId="50" fillId="0" borderId="57" xfId="0" applyFont="1" applyFill="1" applyBorder="1" applyAlignment="1">
      <alignment horizontal="center" vertical="center"/>
    </xf>
    <xf numFmtId="0" fontId="50" fillId="0" borderId="5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59" xfId="0" applyFill="1" applyBorder="1" applyAlignment="1">
      <alignment horizontal="center" vertical="center"/>
    </xf>
    <xf numFmtId="170" fontId="28" fillId="0" borderId="90" xfId="0" applyNumberFormat="1" applyFont="1" applyFill="1" applyBorder="1" applyAlignment="1" applyProtection="1">
      <alignment horizontal="right" vertical="center"/>
    </xf>
    <xf numFmtId="0" fontId="0" fillId="0" borderId="34" xfId="0" applyFill="1" applyBorder="1" applyAlignment="1">
      <alignment horizontal="center" vertical="center"/>
    </xf>
    <xf numFmtId="170" fontId="52" fillId="0" borderId="51" xfId="0" applyNumberFormat="1" applyFont="1" applyFill="1" applyBorder="1" applyAlignment="1" applyProtection="1">
      <alignment horizontal="right" vertical="center"/>
      <protection locked="0"/>
    </xf>
    <xf numFmtId="0" fontId="0" fillId="0" borderId="82" xfId="0" applyFill="1" applyBorder="1" applyAlignment="1">
      <alignment horizontal="center" vertical="center"/>
    </xf>
    <xf numFmtId="170" fontId="52" fillId="0" borderId="91" xfId="0" applyNumberFormat="1" applyFont="1" applyFill="1" applyBorder="1" applyAlignment="1" applyProtection="1">
      <alignment horizontal="right" vertical="center"/>
      <protection locked="0"/>
    </xf>
    <xf numFmtId="0" fontId="0" fillId="0" borderId="31" xfId="0" applyFill="1" applyBorder="1" applyAlignment="1">
      <alignment horizontal="center" vertical="center"/>
    </xf>
    <xf numFmtId="170" fontId="28" fillId="0" borderId="77" xfId="0" applyNumberFormat="1" applyFont="1" applyFill="1" applyBorder="1" applyAlignment="1" applyProtection="1">
      <alignment horizontal="right" vertical="center"/>
    </xf>
    <xf numFmtId="0" fontId="0" fillId="0" borderId="38" xfId="0" applyFill="1" applyBorder="1" applyAlignment="1">
      <alignment horizontal="center" vertical="center"/>
    </xf>
    <xf numFmtId="170" fontId="52" fillId="0" borderId="79" xfId="0" applyNumberFormat="1" applyFont="1" applyFill="1" applyBorder="1" applyAlignment="1" applyProtection="1">
      <alignment horizontal="right" vertical="center"/>
      <protection locked="0"/>
    </xf>
    <xf numFmtId="3" fontId="14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0" fontId="30" fillId="0" borderId="1" xfId="0" applyFont="1" applyBorder="1" applyAlignment="1">
      <alignment horizontal="right" vertical="center" wrapText="1"/>
    </xf>
    <xf numFmtId="166" fontId="53" fillId="0" borderId="1" xfId="1" applyNumberFormat="1" applyFont="1" applyBorder="1" applyAlignment="1">
      <alignment vertical="center"/>
    </xf>
    <xf numFmtId="166" fontId="41" fillId="0" borderId="1" xfId="1" applyNumberFormat="1" applyFont="1" applyBorder="1" applyAlignment="1">
      <alignment vertical="center"/>
    </xf>
    <xf numFmtId="166" fontId="41" fillId="2" borderId="1" xfId="1" applyNumberFormat="1" applyFont="1" applyFill="1" applyBorder="1" applyAlignment="1">
      <alignment vertical="center"/>
    </xf>
    <xf numFmtId="166" fontId="27" fillId="0" borderId="1" xfId="1" applyNumberFormat="1" applyFont="1" applyBorder="1" applyAlignment="1">
      <alignment horizontal="right" vertical="center"/>
    </xf>
    <xf numFmtId="166" fontId="41" fillId="4" borderId="1" xfId="1" applyNumberFormat="1" applyFont="1" applyFill="1" applyBorder="1" applyAlignment="1">
      <alignment vertical="center"/>
    </xf>
    <xf numFmtId="166" fontId="41" fillId="9" borderId="1" xfId="1" applyNumberFormat="1" applyFont="1" applyFill="1" applyBorder="1" applyAlignment="1">
      <alignment vertical="center"/>
    </xf>
    <xf numFmtId="166" fontId="27" fillId="9" borderId="1" xfId="1" applyNumberFormat="1" applyFont="1" applyFill="1" applyBorder="1" applyAlignment="1">
      <alignment horizontal="center" vertical="center"/>
    </xf>
    <xf numFmtId="166" fontId="27" fillId="4" borderId="1" xfId="1" applyNumberFormat="1" applyFont="1" applyFill="1" applyBorder="1" applyAlignment="1">
      <alignment horizontal="right" vertical="center"/>
    </xf>
    <xf numFmtId="166" fontId="9" fillId="0" borderId="1" xfId="1" applyNumberFormat="1" applyFont="1" applyBorder="1" applyAlignment="1">
      <alignment horizontal="right" vertical="center"/>
    </xf>
    <xf numFmtId="166" fontId="27" fillId="9" borderId="1" xfId="1" applyNumberFormat="1" applyFont="1" applyFill="1" applyBorder="1" applyAlignment="1">
      <alignment horizontal="right" vertical="center"/>
    </xf>
    <xf numFmtId="166" fontId="41" fillId="3" borderId="1" xfId="1" applyNumberFormat="1" applyFont="1" applyFill="1" applyBorder="1" applyAlignment="1">
      <alignment vertical="center"/>
    </xf>
    <xf numFmtId="166" fontId="54" fillId="3" borderId="1" xfId="1" applyNumberFormat="1" applyFont="1" applyFill="1" applyBorder="1" applyAlignment="1">
      <alignment horizontal="right" vertical="center"/>
    </xf>
    <xf numFmtId="166" fontId="55" fillId="3" borderId="1" xfId="1" applyNumberFormat="1" applyFont="1" applyFill="1" applyBorder="1" applyAlignment="1">
      <alignment vertical="center"/>
    </xf>
    <xf numFmtId="166" fontId="41" fillId="0" borderId="1" xfId="1" applyNumberFormat="1" applyFont="1" applyBorder="1" applyAlignment="1">
      <alignment wrapText="1"/>
    </xf>
    <xf numFmtId="166" fontId="27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 wrapText="1"/>
    </xf>
    <xf numFmtId="3" fontId="53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 applyProtection="1">
      <alignment horizontal="right" vertical="center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53" fillId="0" borderId="1" xfId="0" applyNumberFormat="1" applyFont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 wrapText="1"/>
    </xf>
    <xf numFmtId="3" fontId="27" fillId="2" borderId="1" xfId="0" applyNumberFormat="1" applyFont="1" applyFill="1" applyBorder="1" applyAlignment="1">
      <alignment horizontal="right" vertical="center" wrapText="1"/>
    </xf>
    <xf numFmtId="3" fontId="27" fillId="9" borderId="1" xfId="0" applyNumberFormat="1" applyFont="1" applyFill="1" applyBorder="1" applyAlignment="1">
      <alignment horizontal="right" vertical="center" wrapText="1"/>
    </xf>
    <xf numFmtId="3" fontId="27" fillId="4" borderId="1" xfId="0" applyNumberFormat="1" applyFont="1" applyFill="1" applyBorder="1" applyAlignment="1">
      <alignment horizontal="right" vertical="center" wrapText="1"/>
    </xf>
    <xf numFmtId="3" fontId="54" fillId="3" borderId="1" xfId="0" applyNumberFormat="1" applyFont="1" applyFill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3" fontId="27" fillId="2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27" fillId="9" borderId="1" xfId="0" applyNumberFormat="1" applyFont="1" applyFill="1" applyBorder="1" applyAlignment="1">
      <alignment horizontal="right" vertical="center"/>
    </xf>
    <xf numFmtId="3" fontId="27" fillId="3" borderId="1" xfId="0" applyNumberFormat="1" applyFont="1" applyFill="1" applyBorder="1" applyAlignment="1">
      <alignment horizontal="right" vertical="center"/>
    </xf>
    <xf numFmtId="3" fontId="27" fillId="4" borderId="1" xfId="0" applyNumberFormat="1" applyFont="1" applyFill="1" applyBorder="1" applyAlignment="1">
      <alignment horizontal="right" vertical="center"/>
    </xf>
    <xf numFmtId="0" fontId="0" fillId="0" borderId="0" xfId="0" applyProtection="1"/>
    <xf numFmtId="0" fontId="57" fillId="0" borderId="0" xfId="0" applyFont="1" applyAlignment="1" applyProtection="1">
      <alignment horizontal="right"/>
    </xf>
    <xf numFmtId="0" fontId="58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</xf>
    <xf numFmtId="0" fontId="30" fillId="0" borderId="54" xfId="0" applyFont="1" applyBorder="1" applyAlignment="1" applyProtection="1">
      <alignment horizontal="center" vertical="center" wrapText="1"/>
    </xf>
    <xf numFmtId="0" fontId="24" fillId="0" borderId="57" xfId="0" applyFont="1" applyBorder="1" applyAlignment="1" applyProtection="1">
      <alignment horizontal="center" vertical="center" wrapText="1"/>
    </xf>
    <xf numFmtId="0" fontId="24" fillId="0" borderId="58" xfId="0" applyFont="1" applyBorder="1" applyAlignment="1" applyProtection="1">
      <alignment horizontal="center" vertical="center" wrapText="1"/>
    </xf>
    <xf numFmtId="0" fontId="24" fillId="0" borderId="59" xfId="0" applyFont="1" applyBorder="1" applyAlignment="1" applyProtection="1">
      <alignment horizontal="center" vertical="top" wrapText="1"/>
    </xf>
    <xf numFmtId="0" fontId="24" fillId="0" borderId="34" xfId="0" applyFont="1" applyBorder="1" applyAlignment="1" applyProtection="1">
      <alignment horizontal="center" vertical="top" wrapText="1"/>
    </xf>
    <xf numFmtId="0" fontId="24" fillId="0" borderId="1" xfId="0" applyFont="1" applyBorder="1" applyAlignment="1" applyProtection="1">
      <alignment horizontal="center" vertical="top" wrapText="1"/>
      <protection locked="0"/>
    </xf>
    <xf numFmtId="164" fontId="24" fillId="0" borderId="1" xfId="1" applyNumberFormat="1" applyFont="1" applyBorder="1" applyAlignment="1" applyProtection="1">
      <alignment horizontal="right" vertical="top" wrapText="1"/>
      <protection locked="0"/>
    </xf>
    <xf numFmtId="164" fontId="59" fillId="0" borderId="51" xfId="1" applyNumberFormat="1" applyFont="1" applyBorder="1" applyAlignment="1" applyProtection="1">
      <alignment horizontal="center" vertical="top" wrapText="1"/>
      <protection locked="0"/>
    </xf>
    <xf numFmtId="0" fontId="59" fillId="0" borderId="1" xfId="0" applyFont="1" applyBorder="1" applyAlignment="1" applyProtection="1">
      <alignment horizontal="left" vertical="top" wrapText="1"/>
      <protection locked="0"/>
    </xf>
    <xf numFmtId="9" fontId="59" fillId="0" borderId="1" xfId="3" applyFont="1" applyBorder="1" applyAlignment="1" applyProtection="1">
      <alignment horizontal="center" vertical="center" wrapText="1"/>
      <protection locked="0"/>
    </xf>
    <xf numFmtId="164" fontId="59" fillId="0" borderId="1" xfId="1" applyNumberFormat="1" applyFont="1" applyBorder="1" applyAlignment="1" applyProtection="1">
      <alignment horizontal="center" vertical="center" wrapText="1"/>
      <protection locked="0"/>
    </xf>
    <xf numFmtId="0" fontId="24" fillId="12" borderId="57" xfId="0" applyFont="1" applyFill="1" applyBorder="1" applyAlignment="1" applyProtection="1">
      <alignment horizontal="center" vertical="top" wrapText="1"/>
    </xf>
    <xf numFmtId="164" fontId="24" fillId="0" borderId="57" xfId="1" applyNumberFormat="1" applyFont="1" applyBorder="1" applyAlignment="1" applyProtection="1">
      <alignment horizontal="right" vertical="center" wrapText="1"/>
    </xf>
    <xf numFmtId="164" fontId="59" fillId="0" borderId="58" xfId="1" applyNumberFormat="1" applyFont="1" applyBorder="1" applyAlignment="1" applyProtection="1">
      <alignment horizontal="center" vertical="top" wrapText="1"/>
    </xf>
    <xf numFmtId="0" fontId="0" fillId="0" borderId="1" xfId="0" applyBorder="1" applyProtection="1"/>
    <xf numFmtId="0" fontId="60" fillId="0" borderId="0" xfId="0" applyFont="1"/>
    <xf numFmtId="0" fontId="60" fillId="0" borderId="0" xfId="0" applyFont="1" applyAlignment="1"/>
    <xf numFmtId="0" fontId="62" fillId="0" borderId="0" xfId="0" applyFont="1" applyAlignment="1">
      <alignment horizontal="right"/>
    </xf>
    <xf numFmtId="0" fontId="60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61" fillId="0" borderId="0" xfId="0" applyFont="1" applyAlignment="1">
      <alignment horizontal="center"/>
    </xf>
    <xf numFmtId="0" fontId="60" fillId="0" borderId="1" xfId="0" applyFont="1" applyBorder="1" applyAlignment="1">
      <alignment horizontal="left" vertical="center" wrapText="1"/>
    </xf>
    <xf numFmtId="37" fontId="60" fillId="0" borderId="1" xfId="0" applyNumberFormat="1" applyFont="1" applyBorder="1" applyAlignment="1">
      <alignment horizontal="right"/>
    </xf>
    <xf numFmtId="0" fontId="61" fillId="0" borderId="1" xfId="0" applyFont="1" applyBorder="1" applyAlignment="1">
      <alignment horizontal="left" vertical="center" wrapText="1"/>
    </xf>
    <xf numFmtId="37" fontId="61" fillId="0" borderId="1" xfId="0" applyNumberFormat="1" applyFont="1" applyBorder="1" applyAlignment="1">
      <alignment horizontal="right"/>
    </xf>
    <xf numFmtId="0" fontId="61" fillId="0" borderId="0" xfId="0" applyFont="1"/>
    <xf numFmtId="0" fontId="7" fillId="0" borderId="1" xfId="0" applyFont="1" applyBorder="1"/>
    <xf numFmtId="171" fontId="60" fillId="0" borderId="0" xfId="0" applyNumberFormat="1" applyFont="1"/>
    <xf numFmtId="0" fontId="7" fillId="0" borderId="1" xfId="0" applyFont="1" applyBorder="1" applyAlignment="1">
      <alignment wrapText="1"/>
    </xf>
    <xf numFmtId="0" fontId="61" fillId="0" borderId="1" xfId="0" applyFont="1" applyBorder="1"/>
    <xf numFmtId="171" fontId="61" fillId="0" borderId="0" xfId="0" applyNumberFormat="1" applyFont="1"/>
    <xf numFmtId="171" fontId="4" fillId="0" borderId="1" xfId="0" applyNumberFormat="1" applyFont="1" applyBorder="1"/>
    <xf numFmtId="171" fontId="5" fillId="0" borderId="1" xfId="0" applyNumberFormat="1" applyFont="1" applyBorder="1"/>
    <xf numFmtId="0" fontId="0" fillId="0" borderId="0" xfId="0" applyFont="1" applyFill="1"/>
    <xf numFmtId="0" fontId="17" fillId="0" borderId="0" xfId="0" applyFont="1" applyFill="1" applyAlignment="1">
      <alignment horizontal="right"/>
    </xf>
    <xf numFmtId="0" fontId="14" fillId="0" borderId="49" xfId="0" applyFont="1" applyFill="1" applyBorder="1" applyAlignment="1" applyProtection="1">
      <alignment horizontal="left" vertical="center" wrapText="1" indent="1"/>
      <protection locked="0"/>
    </xf>
    <xf numFmtId="0" fontId="1" fillId="0" borderId="1" xfId="0" applyFont="1" applyFill="1" applyBorder="1" applyAlignment="1">
      <alignment horizontal="left" vertical="center" indent="5"/>
    </xf>
    <xf numFmtId="0" fontId="1" fillId="0" borderId="1" xfId="0" applyFont="1" applyFill="1" applyBorder="1" applyAlignment="1">
      <alignment horizontal="left" vertical="center" indent="1"/>
    </xf>
    <xf numFmtId="0" fontId="1" fillId="0" borderId="48" xfId="0" applyFont="1" applyFill="1" applyBorder="1" applyAlignment="1">
      <alignment horizontal="left" vertical="center" indent="1"/>
    </xf>
    <xf numFmtId="0" fontId="14" fillId="0" borderId="65" xfId="0" applyFont="1" applyFill="1" applyBorder="1" applyAlignment="1" applyProtection="1">
      <alignment horizontal="left" vertical="center" wrapText="1" indent="1"/>
      <protection locked="0"/>
    </xf>
    <xf numFmtId="0" fontId="1" fillId="0" borderId="52" xfId="0" applyFont="1" applyFill="1" applyBorder="1" applyAlignment="1">
      <alignment horizontal="left" vertical="center" indent="5"/>
    </xf>
    <xf numFmtId="165" fontId="5" fillId="0" borderId="68" xfId="0" applyNumberFormat="1" applyFont="1" applyFill="1" applyBorder="1" applyAlignment="1" applyProtection="1">
      <alignment horizontal="left" vertical="center" wrapText="1" indent="1"/>
    </xf>
    <xf numFmtId="165" fontId="35" fillId="0" borderId="33" xfId="0" applyNumberFormat="1" applyFont="1" applyFill="1" applyBorder="1" applyAlignment="1" applyProtection="1">
      <alignment horizontal="right" vertical="center" wrapText="1" indent="1"/>
    </xf>
    <xf numFmtId="3" fontId="5" fillId="0" borderId="31" xfId="0" applyNumberFormat="1" applyFont="1" applyFill="1" applyBorder="1" applyAlignment="1" applyProtection="1">
      <alignment horizontal="right" vertical="center" wrapText="1" indent="1"/>
    </xf>
    <xf numFmtId="3" fontId="5" fillId="0" borderId="77" xfId="0" applyNumberFormat="1" applyFont="1" applyFill="1" applyBorder="1" applyAlignment="1" applyProtection="1">
      <alignment horizontal="right" vertical="center" wrapText="1" indent="1"/>
    </xf>
    <xf numFmtId="165" fontId="3" fillId="0" borderId="1" xfId="0" applyNumberFormat="1" applyFont="1" applyFill="1" applyBorder="1" applyAlignment="1" applyProtection="1">
      <alignment horizontal="centerContinuous" vertical="center" wrapText="1"/>
    </xf>
    <xf numFmtId="164" fontId="9" fillId="0" borderId="49" xfId="1" applyNumberFormat="1" applyFont="1" applyBorder="1" applyAlignment="1">
      <alignment horizontal="left" vertical="center"/>
    </xf>
    <xf numFmtId="165" fontId="35" fillId="0" borderId="58" xfId="0" applyNumberFormat="1" applyFont="1" applyFill="1" applyBorder="1" applyAlignment="1" applyProtection="1">
      <alignment horizontal="center" vertical="center" wrapText="1"/>
    </xf>
    <xf numFmtId="3" fontId="16" fillId="0" borderId="37" xfId="1" applyNumberFormat="1" applyFont="1" applyBorder="1" applyAlignment="1" applyProtection="1">
      <alignment horizontal="right" vertical="center"/>
      <protection locked="0"/>
    </xf>
    <xf numFmtId="3" fontId="14" fillId="0" borderId="37" xfId="1" applyNumberFormat="1" applyFont="1" applyBorder="1" applyAlignment="1" applyProtection="1">
      <alignment horizontal="right" vertical="center"/>
      <protection locked="0"/>
    </xf>
    <xf numFmtId="3" fontId="16" fillId="2" borderId="37" xfId="1" applyNumberFormat="1" applyFont="1" applyFill="1" applyBorder="1" applyAlignment="1" applyProtection="1">
      <alignment horizontal="right" vertical="center"/>
      <protection locked="0"/>
    </xf>
    <xf numFmtId="3" fontId="14" fillId="0" borderId="44" xfId="1" applyNumberFormat="1" applyFont="1" applyBorder="1" applyAlignment="1" applyProtection="1">
      <alignment horizontal="right" vertical="center"/>
      <protection locked="0"/>
    </xf>
    <xf numFmtId="3" fontId="27" fillId="2" borderId="44" xfId="1" applyNumberFormat="1" applyFont="1" applyFill="1" applyBorder="1" applyAlignment="1" applyProtection="1">
      <alignment horizontal="right" vertical="center"/>
      <protection locked="0"/>
    </xf>
    <xf numFmtId="3" fontId="15" fillId="8" borderId="50" xfId="1" applyNumberFormat="1" applyFont="1" applyFill="1" applyBorder="1" applyAlignment="1" applyProtection="1">
      <alignment horizontal="right" vertical="center"/>
      <protection locked="0"/>
    </xf>
    <xf numFmtId="3" fontId="30" fillId="8" borderId="2" xfId="1" applyNumberFormat="1" applyFont="1" applyFill="1" applyBorder="1" applyAlignment="1" applyProtection="1">
      <alignment horizontal="right" vertical="center"/>
      <protection locked="0"/>
    </xf>
    <xf numFmtId="3" fontId="15" fillId="8" borderId="63" xfId="1" applyNumberFormat="1" applyFont="1" applyFill="1" applyBorder="1" applyAlignment="1" applyProtection="1">
      <alignment horizontal="right" vertical="center"/>
      <protection locked="0"/>
    </xf>
    <xf numFmtId="3" fontId="49" fillId="4" borderId="85" xfId="2" applyNumberFormat="1" applyFont="1" applyFill="1" applyBorder="1"/>
    <xf numFmtId="3" fontId="48" fillId="4" borderId="85" xfId="2" applyNumberFormat="1" applyFont="1" applyFill="1" applyBorder="1"/>
    <xf numFmtId="3" fontId="48" fillId="4" borderId="84" xfId="2" applyNumberFormat="1" applyFont="1" applyFill="1" applyBorder="1"/>
    <xf numFmtId="164" fontId="14" fillId="0" borderId="1" xfId="1" applyNumberFormat="1" applyFont="1" applyBorder="1" applyAlignment="1">
      <alignment horizontal="right" vertical="center"/>
    </xf>
    <xf numFmtId="3" fontId="48" fillId="0" borderId="0" xfId="2" applyNumberFormat="1" applyFont="1"/>
    <xf numFmtId="3" fontId="48" fillId="0" borderId="1" xfId="0" applyNumberFormat="1" applyFont="1" applyBorder="1"/>
    <xf numFmtId="165" fontId="1" fillId="0" borderId="0" xfId="0" applyNumberFormat="1" applyFont="1" applyFill="1" applyAlignment="1" applyProtection="1">
      <alignment horizontal="center" vertical="center" wrapText="1"/>
    </xf>
    <xf numFmtId="165" fontId="34" fillId="0" borderId="1" xfId="0" applyNumberFormat="1" applyFont="1" applyFill="1" applyBorder="1" applyAlignment="1" applyProtection="1">
      <alignment horizontal="center" textRotation="180" wrapText="1"/>
    </xf>
    <xf numFmtId="165" fontId="34" fillId="0" borderId="69" xfId="0" applyNumberFormat="1" applyFont="1" applyFill="1" applyBorder="1" applyAlignment="1" applyProtection="1">
      <alignment horizontal="center" textRotation="180" wrapText="1"/>
    </xf>
    <xf numFmtId="165" fontId="28" fillId="0" borderId="67" xfId="0" applyNumberFormat="1" applyFont="1" applyFill="1" applyBorder="1" applyAlignment="1" applyProtection="1">
      <alignment horizontal="center" vertical="center" wrapText="1"/>
    </xf>
    <xf numFmtId="165" fontId="28" fillId="0" borderId="70" xfId="0" applyNumberFormat="1" applyFont="1" applyFill="1" applyBorder="1" applyAlignment="1" applyProtection="1">
      <alignment horizontal="center" vertical="center" wrapText="1"/>
    </xf>
    <xf numFmtId="165" fontId="37" fillId="0" borderId="11" xfId="0" applyNumberFormat="1" applyFont="1" applyFill="1" applyBorder="1" applyAlignment="1" applyProtection="1">
      <alignment horizontal="center" vertical="center" wrapText="1"/>
    </xf>
    <xf numFmtId="165" fontId="37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34" fillId="0" borderId="0" xfId="0" applyNumberFormat="1" applyFont="1" applyFill="1" applyAlignment="1" applyProtection="1">
      <alignment horizontal="center" textRotation="180" wrapText="1"/>
    </xf>
    <xf numFmtId="165" fontId="28" fillId="0" borderId="80" xfId="0" applyNumberFormat="1" applyFont="1" applyFill="1" applyBorder="1" applyAlignment="1" applyProtection="1">
      <alignment horizontal="center" vertical="center" wrapText="1"/>
    </xf>
    <xf numFmtId="165" fontId="28" fillId="0" borderId="8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9" fillId="0" borderId="0" xfId="0" applyFont="1" applyBorder="1" applyAlignment="1" applyProtection="1">
      <alignment horizontal="center"/>
      <protection locked="0"/>
    </xf>
    <xf numFmtId="0" fontId="0" fillId="0" borderId="0" xfId="0" applyAlignment="1"/>
    <xf numFmtId="0" fontId="19" fillId="6" borderId="7" xfId="0" applyFont="1" applyFill="1" applyBorder="1" applyAlignment="1" applyProtection="1">
      <alignment horizontal="center" vertical="center"/>
      <protection locked="0"/>
    </xf>
    <xf numFmtId="3" fontId="20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3" fontId="19" fillId="6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2" fillId="8" borderId="32" xfId="0" applyFont="1" applyFill="1" applyBorder="1" applyAlignment="1" applyProtection="1"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0" borderId="39" xfId="0" applyBorder="1" applyAlignment="1"/>
    <xf numFmtId="0" fontId="0" fillId="0" borderId="15" xfId="0" applyBorder="1" applyAlignment="1"/>
    <xf numFmtId="0" fontId="0" fillId="0" borderId="20" xfId="0" applyBorder="1" applyAlignment="1"/>
    <xf numFmtId="0" fontId="5" fillId="5" borderId="53" xfId="0" applyFont="1" applyFill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63" xfId="0" applyFont="1" applyFill="1" applyBorder="1" applyAlignment="1">
      <alignment horizontal="center" vertical="center" wrapText="1"/>
    </xf>
    <xf numFmtId="0" fontId="5" fillId="8" borderId="83" xfId="0" applyFont="1" applyFill="1" applyBorder="1" applyAlignment="1">
      <alignment horizontal="center" vertical="center" wrapText="1"/>
    </xf>
    <xf numFmtId="0" fontId="5" fillId="8" borderId="64" xfId="0" applyFont="1" applyFill="1" applyBorder="1" applyAlignment="1">
      <alignment horizontal="center" vertical="center" wrapText="1"/>
    </xf>
    <xf numFmtId="3" fontId="19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>
      <alignment horizontal="center" vertical="center" wrapText="1"/>
    </xf>
    <xf numFmtId="0" fontId="16" fillId="8" borderId="3" xfId="0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49" fontId="19" fillId="5" borderId="31" xfId="0" applyNumberFormat="1" applyFont="1" applyFill="1" applyBorder="1" applyAlignment="1" applyProtection="1">
      <alignment horizontal="center" vertical="center"/>
      <protection locked="0"/>
    </xf>
    <xf numFmtId="49" fontId="19" fillId="5" borderId="34" xfId="0" applyNumberFormat="1" applyFont="1" applyFill="1" applyBorder="1" applyAlignment="1" applyProtection="1">
      <alignment horizontal="center" vertical="center"/>
      <protection locked="0"/>
    </xf>
    <xf numFmtId="49" fontId="19" fillId="5" borderId="38" xfId="0" applyNumberFormat="1" applyFont="1" applyFill="1" applyBorder="1" applyAlignment="1" applyProtection="1">
      <alignment horizontal="center" vertical="center"/>
      <protection locked="0"/>
    </xf>
    <xf numFmtId="0" fontId="3" fillId="6" borderId="32" xfId="0" applyFont="1" applyFill="1" applyBorder="1" applyAlignment="1" applyProtection="1">
      <alignment horizontal="left" vertical="center"/>
      <protection locked="0"/>
    </xf>
    <xf numFmtId="0" fontId="14" fillId="0" borderId="11" xfId="0" applyFont="1" applyBorder="1" applyAlignment="1">
      <alignment vertical="center"/>
    </xf>
    <xf numFmtId="0" fontId="3" fillId="6" borderId="35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vertical="center"/>
    </xf>
    <xf numFmtId="0" fontId="3" fillId="6" borderId="39" xfId="0" applyFont="1" applyFill="1" applyBorder="1" applyAlignment="1" applyProtection="1">
      <alignment horizontal="left" vertical="center"/>
      <protection locked="0"/>
    </xf>
    <xf numFmtId="0" fontId="14" fillId="0" borderId="15" xfId="0" applyFont="1" applyBorder="1" applyAlignment="1">
      <alignment vertical="center"/>
    </xf>
    <xf numFmtId="3" fontId="2" fillId="6" borderId="53" xfId="0" applyNumberFormat="1" applyFont="1" applyFill="1" applyBorder="1" applyAlignment="1" applyProtection="1">
      <alignment horizontal="right" vertical="center"/>
    </xf>
    <xf numFmtId="3" fontId="2" fillId="6" borderId="56" xfId="0" applyNumberFormat="1" applyFont="1" applyFill="1" applyBorder="1" applyAlignment="1" applyProtection="1">
      <alignment horizontal="right" vertical="center"/>
    </xf>
    <xf numFmtId="3" fontId="2" fillId="6" borderId="61" xfId="0" applyNumberFormat="1" applyFont="1" applyFill="1" applyBorder="1" applyAlignment="1" applyProtection="1">
      <alignment horizontal="right" vertical="center"/>
    </xf>
    <xf numFmtId="3" fontId="2" fillId="6" borderId="11" xfId="0" applyNumberFormat="1" applyFont="1" applyFill="1" applyBorder="1" applyAlignment="1" applyProtection="1">
      <alignment horizontal="right" vertical="center"/>
    </xf>
    <xf numFmtId="3" fontId="2" fillId="6" borderId="0" xfId="0" applyNumberFormat="1" applyFont="1" applyFill="1" applyBorder="1" applyAlignment="1" applyProtection="1">
      <alignment horizontal="right" vertical="center"/>
    </xf>
    <xf numFmtId="3" fontId="2" fillId="6" borderId="15" xfId="0" applyNumberFormat="1" applyFont="1" applyFill="1" applyBorder="1" applyAlignment="1" applyProtection="1">
      <alignment horizontal="right" vertical="center"/>
    </xf>
    <xf numFmtId="3" fontId="2" fillId="6" borderId="50" xfId="0" applyNumberFormat="1" applyFont="1" applyFill="1" applyBorder="1" applyAlignment="1" applyProtection="1">
      <alignment horizontal="right" vertical="center"/>
    </xf>
    <xf numFmtId="3" fontId="2" fillId="6" borderId="2" xfId="0" applyNumberFormat="1" applyFont="1" applyFill="1" applyBorder="1" applyAlignment="1" applyProtection="1">
      <alignment horizontal="right" vertical="center"/>
    </xf>
    <xf numFmtId="3" fontId="2" fillId="6" borderId="63" xfId="0" applyNumberFormat="1" applyFont="1" applyFill="1" applyBorder="1" applyAlignment="1" applyProtection="1">
      <alignment horizontal="right" vertical="center"/>
    </xf>
    <xf numFmtId="3" fontId="2" fillId="6" borderId="65" xfId="0" applyNumberFormat="1" applyFont="1" applyFill="1" applyBorder="1" applyAlignment="1" applyProtection="1">
      <alignment horizontal="right" vertical="center"/>
    </xf>
    <xf numFmtId="3" fontId="2" fillId="6" borderId="1" xfId="0" applyNumberFormat="1" applyFont="1" applyFill="1" applyBorder="1" applyAlignment="1" applyProtection="1">
      <alignment horizontal="right" vertical="center"/>
    </xf>
    <xf numFmtId="3" fontId="2" fillId="6" borderId="52" xfId="0" applyNumberFormat="1" applyFont="1" applyFill="1" applyBorder="1" applyAlignment="1" applyProtection="1">
      <alignment horizontal="right" vertical="center"/>
    </xf>
    <xf numFmtId="3" fontId="19" fillId="6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2" xfId="0" applyNumberFormat="1" applyFont="1" applyBorder="1" applyAlignment="1" applyProtection="1">
      <alignment horizontal="center" vertical="center" wrapText="1"/>
      <protection locked="0"/>
    </xf>
    <xf numFmtId="0" fontId="24" fillId="8" borderId="3" xfId="0" applyFont="1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3" fontId="2" fillId="6" borderId="49" xfId="0" applyNumberFormat="1" applyFont="1" applyFill="1" applyBorder="1" applyAlignment="1" applyProtection="1">
      <alignment horizontal="right" vertical="center"/>
    </xf>
    <xf numFmtId="3" fontId="2" fillId="6" borderId="45" xfId="0" applyNumberFormat="1" applyFont="1" applyFill="1" applyBorder="1" applyAlignment="1" applyProtection="1">
      <alignment horizontal="right" vertical="center"/>
    </xf>
    <xf numFmtId="3" fontId="2" fillId="6" borderId="37" xfId="0" applyNumberFormat="1" applyFont="1" applyFill="1" applyBorder="1" applyAlignment="1" applyProtection="1">
      <alignment horizontal="right" vertical="center"/>
    </xf>
    <xf numFmtId="3" fontId="2" fillId="6" borderId="41" xfId="0" applyNumberFormat="1" applyFont="1" applyFill="1" applyBorder="1" applyAlignment="1" applyProtection="1">
      <alignment horizontal="right" vertical="center"/>
    </xf>
    <xf numFmtId="0" fontId="30" fillId="8" borderId="17" xfId="0" applyFont="1" applyFill="1" applyBorder="1" applyAlignment="1" applyProtection="1">
      <alignment vertical="center"/>
      <protection locked="0"/>
    </xf>
    <xf numFmtId="0" fontId="32" fillId="0" borderId="14" xfId="0" applyFont="1" applyBorder="1" applyAlignment="1">
      <alignment vertical="center"/>
    </xf>
    <xf numFmtId="0" fontId="32" fillId="0" borderId="20" xfId="0" applyFont="1" applyBorder="1" applyAlignment="1">
      <alignment vertical="center"/>
    </xf>
    <xf numFmtId="0" fontId="5" fillId="8" borderId="48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6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 wrapText="1"/>
    </xf>
    <xf numFmtId="166" fontId="30" fillId="8" borderId="48" xfId="1" applyNumberFormat="1" applyFont="1" applyFill="1" applyBorder="1" applyAlignment="1" applyProtection="1">
      <alignment horizontal="center" vertical="center"/>
      <protection locked="0"/>
    </xf>
    <xf numFmtId="166" fontId="0" fillId="0" borderId="2" xfId="0" applyNumberFormat="1" applyBorder="1" applyAlignment="1">
      <alignment horizontal="center" vertical="center"/>
    </xf>
    <xf numFmtId="166" fontId="0" fillId="0" borderId="49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/>
    <xf numFmtId="167" fontId="43" fillId="0" borderId="85" xfId="2" applyNumberFormat="1" applyFont="1" applyBorder="1" applyAlignment="1">
      <alignment horizontal="center"/>
    </xf>
    <xf numFmtId="0" fontId="49" fillId="0" borderId="87" xfId="2" applyFont="1" applyBorder="1" applyAlignment="1">
      <alignment horizontal="center"/>
    </xf>
    <xf numFmtId="0" fontId="49" fillId="0" borderId="88" xfId="2" applyFont="1" applyBorder="1" applyAlignment="1">
      <alignment horizontal="center"/>
    </xf>
    <xf numFmtId="0" fontId="49" fillId="0" borderId="0" xfId="2" applyFont="1" applyAlignment="1"/>
    <xf numFmtId="0" fontId="12" fillId="0" borderId="0" xfId="0" applyFont="1" applyAlignment="1"/>
    <xf numFmtId="0" fontId="50" fillId="0" borderId="0" xfId="0" applyFont="1" applyFill="1" applyAlignment="1" applyProtection="1">
      <alignment horizontal="center" vertical="top" wrapText="1"/>
      <protection locked="0"/>
    </xf>
    <xf numFmtId="0" fontId="61" fillId="0" borderId="0" xfId="0" applyFont="1" applyAlignment="1">
      <alignment horizontal="center"/>
    </xf>
    <xf numFmtId="0" fontId="61" fillId="0" borderId="5" xfId="0" applyFont="1" applyBorder="1" applyAlignment="1">
      <alignment horizontal="left" vertical="center" wrapText="1"/>
    </xf>
    <xf numFmtId="0" fontId="61" fillId="0" borderId="69" xfId="0" applyFont="1" applyBorder="1" applyAlignment="1">
      <alignment horizontal="left" vertical="center" wrapText="1"/>
    </xf>
    <xf numFmtId="0" fontId="61" fillId="0" borderId="37" xfId="0" applyFont="1" applyBorder="1" applyAlignment="1">
      <alignment horizontal="left" vertical="center" wrapText="1"/>
    </xf>
    <xf numFmtId="0" fontId="61" fillId="0" borderId="5" xfId="0" applyFont="1" applyBorder="1" applyAlignment="1">
      <alignment horizontal="left"/>
    </xf>
    <xf numFmtId="0" fontId="61" fillId="0" borderId="69" xfId="0" applyFont="1" applyBorder="1" applyAlignment="1">
      <alignment horizontal="left"/>
    </xf>
    <xf numFmtId="0" fontId="61" fillId="0" borderId="37" xfId="0" applyFont="1" applyBorder="1" applyAlignment="1">
      <alignment horizontal="left"/>
    </xf>
    <xf numFmtId="0" fontId="56" fillId="0" borderId="0" xfId="0" applyFont="1" applyAlignment="1" applyProtection="1">
      <alignment horizontal="right"/>
      <protection locked="0"/>
    </xf>
    <xf numFmtId="0" fontId="58" fillId="0" borderId="0" xfId="0" applyFont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wrapText="1"/>
    </xf>
    <xf numFmtId="0" fontId="24" fillId="0" borderId="57" xfId="0" applyFont="1" applyBorder="1" applyAlignment="1" applyProtection="1">
      <alignment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9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</cellXfs>
  <cellStyles count="4">
    <cellStyle name="Ezres" xfId="1" builtinId="3"/>
    <cellStyle name="Normál" xfId="0" builtinId="0"/>
    <cellStyle name="Normál_Munka1" xfId="2"/>
    <cellStyle name="Százalék" xfId="3" builtinId="5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view="pageLayout" zoomScaleNormal="100" workbookViewId="0">
      <selection activeCell="B2" sqref="B2"/>
    </sheetView>
  </sheetViews>
  <sheetFormatPr defaultRowHeight="15"/>
  <cols>
    <col min="1" max="1" width="2.85546875" customWidth="1"/>
    <col min="2" max="2" width="32.140625" customWidth="1"/>
    <col min="3" max="3" width="11.42578125" customWidth="1"/>
    <col min="4" max="4" width="12" customWidth="1"/>
    <col min="5" max="5" width="10.140625" customWidth="1"/>
    <col min="6" max="6" width="11.28515625" customWidth="1"/>
    <col min="7" max="7" width="10.28515625" customWidth="1"/>
    <col min="8" max="9" width="11.5703125" customWidth="1"/>
    <col min="10" max="10" width="10.7109375" customWidth="1"/>
    <col min="258" max="258" width="3.7109375" customWidth="1"/>
    <col min="259" max="259" width="40.7109375" customWidth="1"/>
    <col min="260" max="260" width="10.85546875" customWidth="1"/>
    <col min="261" max="261" width="10.7109375" customWidth="1"/>
    <col min="262" max="262" width="9.85546875" customWidth="1"/>
    <col min="263" max="266" width="10.7109375" customWidth="1"/>
    <col min="514" max="514" width="3.7109375" customWidth="1"/>
    <col min="515" max="515" width="40.7109375" customWidth="1"/>
    <col min="516" max="516" width="10.85546875" customWidth="1"/>
    <col min="517" max="517" width="10.7109375" customWidth="1"/>
    <col min="518" max="518" width="9.85546875" customWidth="1"/>
    <col min="519" max="522" width="10.7109375" customWidth="1"/>
    <col min="770" max="770" width="3.7109375" customWidth="1"/>
    <col min="771" max="771" width="40.7109375" customWidth="1"/>
    <col min="772" max="772" width="10.85546875" customWidth="1"/>
    <col min="773" max="773" width="10.7109375" customWidth="1"/>
    <col min="774" max="774" width="9.85546875" customWidth="1"/>
    <col min="775" max="778" width="10.7109375" customWidth="1"/>
    <col min="1026" max="1026" width="3.7109375" customWidth="1"/>
    <col min="1027" max="1027" width="40.7109375" customWidth="1"/>
    <col min="1028" max="1028" width="10.85546875" customWidth="1"/>
    <col min="1029" max="1029" width="10.7109375" customWidth="1"/>
    <col min="1030" max="1030" width="9.85546875" customWidth="1"/>
    <col min="1031" max="1034" width="10.7109375" customWidth="1"/>
    <col min="1282" max="1282" width="3.7109375" customWidth="1"/>
    <col min="1283" max="1283" width="40.7109375" customWidth="1"/>
    <col min="1284" max="1284" width="10.85546875" customWidth="1"/>
    <col min="1285" max="1285" width="10.7109375" customWidth="1"/>
    <col min="1286" max="1286" width="9.85546875" customWidth="1"/>
    <col min="1287" max="1290" width="10.7109375" customWidth="1"/>
    <col min="1538" max="1538" width="3.7109375" customWidth="1"/>
    <col min="1539" max="1539" width="40.7109375" customWidth="1"/>
    <col min="1540" max="1540" width="10.85546875" customWidth="1"/>
    <col min="1541" max="1541" width="10.7109375" customWidth="1"/>
    <col min="1542" max="1542" width="9.85546875" customWidth="1"/>
    <col min="1543" max="1546" width="10.7109375" customWidth="1"/>
    <col min="1794" max="1794" width="3.7109375" customWidth="1"/>
    <col min="1795" max="1795" width="40.7109375" customWidth="1"/>
    <col min="1796" max="1796" width="10.85546875" customWidth="1"/>
    <col min="1797" max="1797" width="10.7109375" customWidth="1"/>
    <col min="1798" max="1798" width="9.85546875" customWidth="1"/>
    <col min="1799" max="1802" width="10.7109375" customWidth="1"/>
    <col min="2050" max="2050" width="3.7109375" customWidth="1"/>
    <col min="2051" max="2051" width="40.7109375" customWidth="1"/>
    <col min="2052" max="2052" width="10.85546875" customWidth="1"/>
    <col min="2053" max="2053" width="10.7109375" customWidth="1"/>
    <col min="2054" max="2054" width="9.85546875" customWidth="1"/>
    <col min="2055" max="2058" width="10.7109375" customWidth="1"/>
    <col min="2306" max="2306" width="3.7109375" customWidth="1"/>
    <col min="2307" max="2307" width="40.7109375" customWidth="1"/>
    <col min="2308" max="2308" width="10.85546875" customWidth="1"/>
    <col min="2309" max="2309" width="10.7109375" customWidth="1"/>
    <col min="2310" max="2310" width="9.85546875" customWidth="1"/>
    <col min="2311" max="2314" width="10.7109375" customWidth="1"/>
    <col min="2562" max="2562" width="3.7109375" customWidth="1"/>
    <col min="2563" max="2563" width="40.7109375" customWidth="1"/>
    <col min="2564" max="2564" width="10.85546875" customWidth="1"/>
    <col min="2565" max="2565" width="10.7109375" customWidth="1"/>
    <col min="2566" max="2566" width="9.85546875" customWidth="1"/>
    <col min="2567" max="2570" width="10.7109375" customWidth="1"/>
    <col min="2818" max="2818" width="3.7109375" customWidth="1"/>
    <col min="2819" max="2819" width="40.7109375" customWidth="1"/>
    <col min="2820" max="2820" width="10.85546875" customWidth="1"/>
    <col min="2821" max="2821" width="10.7109375" customWidth="1"/>
    <col min="2822" max="2822" width="9.85546875" customWidth="1"/>
    <col min="2823" max="2826" width="10.7109375" customWidth="1"/>
    <col min="3074" max="3074" width="3.7109375" customWidth="1"/>
    <col min="3075" max="3075" width="40.7109375" customWidth="1"/>
    <col min="3076" max="3076" width="10.85546875" customWidth="1"/>
    <col min="3077" max="3077" width="10.7109375" customWidth="1"/>
    <col min="3078" max="3078" width="9.85546875" customWidth="1"/>
    <col min="3079" max="3082" width="10.7109375" customWidth="1"/>
    <col min="3330" max="3330" width="3.7109375" customWidth="1"/>
    <col min="3331" max="3331" width="40.7109375" customWidth="1"/>
    <col min="3332" max="3332" width="10.85546875" customWidth="1"/>
    <col min="3333" max="3333" width="10.7109375" customWidth="1"/>
    <col min="3334" max="3334" width="9.85546875" customWidth="1"/>
    <col min="3335" max="3338" width="10.7109375" customWidth="1"/>
    <col min="3586" max="3586" width="3.7109375" customWidth="1"/>
    <col min="3587" max="3587" width="40.7109375" customWidth="1"/>
    <col min="3588" max="3588" width="10.85546875" customWidth="1"/>
    <col min="3589" max="3589" width="10.7109375" customWidth="1"/>
    <col min="3590" max="3590" width="9.85546875" customWidth="1"/>
    <col min="3591" max="3594" width="10.7109375" customWidth="1"/>
    <col min="3842" max="3842" width="3.7109375" customWidth="1"/>
    <col min="3843" max="3843" width="40.7109375" customWidth="1"/>
    <col min="3844" max="3844" width="10.85546875" customWidth="1"/>
    <col min="3845" max="3845" width="10.7109375" customWidth="1"/>
    <col min="3846" max="3846" width="9.85546875" customWidth="1"/>
    <col min="3847" max="3850" width="10.7109375" customWidth="1"/>
    <col min="4098" max="4098" width="3.7109375" customWidth="1"/>
    <col min="4099" max="4099" width="40.7109375" customWidth="1"/>
    <col min="4100" max="4100" width="10.85546875" customWidth="1"/>
    <col min="4101" max="4101" width="10.7109375" customWidth="1"/>
    <col min="4102" max="4102" width="9.85546875" customWidth="1"/>
    <col min="4103" max="4106" width="10.7109375" customWidth="1"/>
    <col min="4354" max="4354" width="3.7109375" customWidth="1"/>
    <col min="4355" max="4355" width="40.7109375" customWidth="1"/>
    <col min="4356" max="4356" width="10.85546875" customWidth="1"/>
    <col min="4357" max="4357" width="10.7109375" customWidth="1"/>
    <col min="4358" max="4358" width="9.85546875" customWidth="1"/>
    <col min="4359" max="4362" width="10.7109375" customWidth="1"/>
    <col min="4610" max="4610" width="3.7109375" customWidth="1"/>
    <col min="4611" max="4611" width="40.7109375" customWidth="1"/>
    <col min="4612" max="4612" width="10.85546875" customWidth="1"/>
    <col min="4613" max="4613" width="10.7109375" customWidth="1"/>
    <col min="4614" max="4614" width="9.85546875" customWidth="1"/>
    <col min="4615" max="4618" width="10.7109375" customWidth="1"/>
    <col min="4866" max="4866" width="3.7109375" customWidth="1"/>
    <col min="4867" max="4867" width="40.7109375" customWidth="1"/>
    <col min="4868" max="4868" width="10.85546875" customWidth="1"/>
    <col min="4869" max="4869" width="10.7109375" customWidth="1"/>
    <col min="4870" max="4870" width="9.85546875" customWidth="1"/>
    <col min="4871" max="4874" width="10.7109375" customWidth="1"/>
    <col min="5122" max="5122" width="3.7109375" customWidth="1"/>
    <col min="5123" max="5123" width="40.7109375" customWidth="1"/>
    <col min="5124" max="5124" width="10.85546875" customWidth="1"/>
    <col min="5125" max="5125" width="10.7109375" customWidth="1"/>
    <col min="5126" max="5126" width="9.85546875" customWidth="1"/>
    <col min="5127" max="5130" width="10.7109375" customWidth="1"/>
    <col min="5378" max="5378" width="3.7109375" customWidth="1"/>
    <col min="5379" max="5379" width="40.7109375" customWidth="1"/>
    <col min="5380" max="5380" width="10.85546875" customWidth="1"/>
    <col min="5381" max="5381" width="10.7109375" customWidth="1"/>
    <col min="5382" max="5382" width="9.85546875" customWidth="1"/>
    <col min="5383" max="5386" width="10.7109375" customWidth="1"/>
    <col min="5634" max="5634" width="3.7109375" customWidth="1"/>
    <col min="5635" max="5635" width="40.7109375" customWidth="1"/>
    <col min="5636" max="5636" width="10.85546875" customWidth="1"/>
    <col min="5637" max="5637" width="10.7109375" customWidth="1"/>
    <col min="5638" max="5638" width="9.85546875" customWidth="1"/>
    <col min="5639" max="5642" width="10.7109375" customWidth="1"/>
    <col min="5890" max="5890" width="3.7109375" customWidth="1"/>
    <col min="5891" max="5891" width="40.7109375" customWidth="1"/>
    <col min="5892" max="5892" width="10.85546875" customWidth="1"/>
    <col min="5893" max="5893" width="10.7109375" customWidth="1"/>
    <col min="5894" max="5894" width="9.85546875" customWidth="1"/>
    <col min="5895" max="5898" width="10.7109375" customWidth="1"/>
    <col min="6146" max="6146" width="3.7109375" customWidth="1"/>
    <col min="6147" max="6147" width="40.7109375" customWidth="1"/>
    <col min="6148" max="6148" width="10.85546875" customWidth="1"/>
    <col min="6149" max="6149" width="10.7109375" customWidth="1"/>
    <col min="6150" max="6150" width="9.85546875" customWidth="1"/>
    <col min="6151" max="6154" width="10.7109375" customWidth="1"/>
    <col min="6402" max="6402" width="3.7109375" customWidth="1"/>
    <col min="6403" max="6403" width="40.7109375" customWidth="1"/>
    <col min="6404" max="6404" width="10.85546875" customWidth="1"/>
    <col min="6405" max="6405" width="10.7109375" customWidth="1"/>
    <col min="6406" max="6406" width="9.85546875" customWidth="1"/>
    <col min="6407" max="6410" width="10.7109375" customWidth="1"/>
    <col min="6658" max="6658" width="3.7109375" customWidth="1"/>
    <col min="6659" max="6659" width="40.7109375" customWidth="1"/>
    <col min="6660" max="6660" width="10.85546875" customWidth="1"/>
    <col min="6661" max="6661" width="10.7109375" customWidth="1"/>
    <col min="6662" max="6662" width="9.85546875" customWidth="1"/>
    <col min="6663" max="6666" width="10.7109375" customWidth="1"/>
    <col min="6914" max="6914" width="3.7109375" customWidth="1"/>
    <col min="6915" max="6915" width="40.7109375" customWidth="1"/>
    <col min="6916" max="6916" width="10.85546875" customWidth="1"/>
    <col min="6917" max="6917" width="10.7109375" customWidth="1"/>
    <col min="6918" max="6918" width="9.85546875" customWidth="1"/>
    <col min="6919" max="6922" width="10.7109375" customWidth="1"/>
    <col min="7170" max="7170" width="3.7109375" customWidth="1"/>
    <col min="7171" max="7171" width="40.7109375" customWidth="1"/>
    <col min="7172" max="7172" width="10.85546875" customWidth="1"/>
    <col min="7173" max="7173" width="10.7109375" customWidth="1"/>
    <col min="7174" max="7174" width="9.85546875" customWidth="1"/>
    <col min="7175" max="7178" width="10.7109375" customWidth="1"/>
    <col min="7426" max="7426" width="3.7109375" customWidth="1"/>
    <col min="7427" max="7427" width="40.7109375" customWidth="1"/>
    <col min="7428" max="7428" width="10.85546875" customWidth="1"/>
    <col min="7429" max="7429" width="10.7109375" customWidth="1"/>
    <col min="7430" max="7430" width="9.85546875" customWidth="1"/>
    <col min="7431" max="7434" width="10.7109375" customWidth="1"/>
    <col min="7682" max="7682" width="3.7109375" customWidth="1"/>
    <col min="7683" max="7683" width="40.7109375" customWidth="1"/>
    <col min="7684" max="7684" width="10.85546875" customWidth="1"/>
    <col min="7685" max="7685" width="10.7109375" customWidth="1"/>
    <col min="7686" max="7686" width="9.85546875" customWidth="1"/>
    <col min="7687" max="7690" width="10.7109375" customWidth="1"/>
    <col min="7938" max="7938" width="3.7109375" customWidth="1"/>
    <col min="7939" max="7939" width="40.7109375" customWidth="1"/>
    <col min="7940" max="7940" width="10.85546875" customWidth="1"/>
    <col min="7941" max="7941" width="10.7109375" customWidth="1"/>
    <col min="7942" max="7942" width="9.85546875" customWidth="1"/>
    <col min="7943" max="7946" width="10.7109375" customWidth="1"/>
    <col min="8194" max="8194" width="3.7109375" customWidth="1"/>
    <col min="8195" max="8195" width="40.7109375" customWidth="1"/>
    <col min="8196" max="8196" width="10.85546875" customWidth="1"/>
    <col min="8197" max="8197" width="10.7109375" customWidth="1"/>
    <col min="8198" max="8198" width="9.85546875" customWidth="1"/>
    <col min="8199" max="8202" width="10.7109375" customWidth="1"/>
    <col min="8450" max="8450" width="3.7109375" customWidth="1"/>
    <col min="8451" max="8451" width="40.7109375" customWidth="1"/>
    <col min="8452" max="8452" width="10.85546875" customWidth="1"/>
    <col min="8453" max="8453" width="10.7109375" customWidth="1"/>
    <col min="8454" max="8454" width="9.85546875" customWidth="1"/>
    <col min="8455" max="8458" width="10.7109375" customWidth="1"/>
    <col min="8706" max="8706" width="3.7109375" customWidth="1"/>
    <col min="8707" max="8707" width="40.7109375" customWidth="1"/>
    <col min="8708" max="8708" width="10.85546875" customWidth="1"/>
    <col min="8709" max="8709" width="10.7109375" customWidth="1"/>
    <col min="8710" max="8710" width="9.85546875" customWidth="1"/>
    <col min="8711" max="8714" width="10.7109375" customWidth="1"/>
    <col min="8962" max="8962" width="3.7109375" customWidth="1"/>
    <col min="8963" max="8963" width="40.7109375" customWidth="1"/>
    <col min="8964" max="8964" width="10.85546875" customWidth="1"/>
    <col min="8965" max="8965" width="10.7109375" customWidth="1"/>
    <col min="8966" max="8966" width="9.85546875" customWidth="1"/>
    <col min="8967" max="8970" width="10.7109375" customWidth="1"/>
    <col min="9218" max="9218" width="3.7109375" customWidth="1"/>
    <col min="9219" max="9219" width="40.7109375" customWidth="1"/>
    <col min="9220" max="9220" width="10.85546875" customWidth="1"/>
    <col min="9221" max="9221" width="10.7109375" customWidth="1"/>
    <col min="9222" max="9222" width="9.85546875" customWidth="1"/>
    <col min="9223" max="9226" width="10.7109375" customWidth="1"/>
    <col min="9474" max="9474" width="3.7109375" customWidth="1"/>
    <col min="9475" max="9475" width="40.7109375" customWidth="1"/>
    <col min="9476" max="9476" width="10.85546875" customWidth="1"/>
    <col min="9477" max="9477" width="10.7109375" customWidth="1"/>
    <col min="9478" max="9478" width="9.85546875" customWidth="1"/>
    <col min="9479" max="9482" width="10.7109375" customWidth="1"/>
    <col min="9730" max="9730" width="3.7109375" customWidth="1"/>
    <col min="9731" max="9731" width="40.7109375" customWidth="1"/>
    <col min="9732" max="9732" width="10.85546875" customWidth="1"/>
    <col min="9733" max="9733" width="10.7109375" customWidth="1"/>
    <col min="9734" max="9734" width="9.85546875" customWidth="1"/>
    <col min="9735" max="9738" width="10.7109375" customWidth="1"/>
    <col min="9986" max="9986" width="3.7109375" customWidth="1"/>
    <col min="9987" max="9987" width="40.7109375" customWidth="1"/>
    <col min="9988" max="9988" width="10.85546875" customWidth="1"/>
    <col min="9989" max="9989" width="10.7109375" customWidth="1"/>
    <col min="9990" max="9990" width="9.85546875" customWidth="1"/>
    <col min="9991" max="9994" width="10.7109375" customWidth="1"/>
    <col min="10242" max="10242" width="3.7109375" customWidth="1"/>
    <col min="10243" max="10243" width="40.7109375" customWidth="1"/>
    <col min="10244" max="10244" width="10.85546875" customWidth="1"/>
    <col min="10245" max="10245" width="10.7109375" customWidth="1"/>
    <col min="10246" max="10246" width="9.85546875" customWidth="1"/>
    <col min="10247" max="10250" width="10.7109375" customWidth="1"/>
    <col min="10498" max="10498" width="3.7109375" customWidth="1"/>
    <col min="10499" max="10499" width="40.7109375" customWidth="1"/>
    <col min="10500" max="10500" width="10.85546875" customWidth="1"/>
    <col min="10501" max="10501" width="10.7109375" customWidth="1"/>
    <col min="10502" max="10502" width="9.85546875" customWidth="1"/>
    <col min="10503" max="10506" width="10.7109375" customWidth="1"/>
    <col min="10754" max="10754" width="3.7109375" customWidth="1"/>
    <col min="10755" max="10755" width="40.7109375" customWidth="1"/>
    <col min="10756" max="10756" width="10.85546875" customWidth="1"/>
    <col min="10757" max="10757" width="10.7109375" customWidth="1"/>
    <col min="10758" max="10758" width="9.85546875" customWidth="1"/>
    <col min="10759" max="10762" width="10.7109375" customWidth="1"/>
    <col min="11010" max="11010" width="3.7109375" customWidth="1"/>
    <col min="11011" max="11011" width="40.7109375" customWidth="1"/>
    <col min="11012" max="11012" width="10.85546875" customWidth="1"/>
    <col min="11013" max="11013" width="10.7109375" customWidth="1"/>
    <col min="11014" max="11014" width="9.85546875" customWidth="1"/>
    <col min="11015" max="11018" width="10.7109375" customWidth="1"/>
    <col min="11266" max="11266" width="3.7109375" customWidth="1"/>
    <col min="11267" max="11267" width="40.7109375" customWidth="1"/>
    <col min="11268" max="11268" width="10.85546875" customWidth="1"/>
    <col min="11269" max="11269" width="10.7109375" customWidth="1"/>
    <col min="11270" max="11270" width="9.85546875" customWidth="1"/>
    <col min="11271" max="11274" width="10.7109375" customWidth="1"/>
    <col min="11522" max="11522" width="3.7109375" customWidth="1"/>
    <col min="11523" max="11523" width="40.7109375" customWidth="1"/>
    <col min="11524" max="11524" width="10.85546875" customWidth="1"/>
    <col min="11525" max="11525" width="10.7109375" customWidth="1"/>
    <col min="11526" max="11526" width="9.85546875" customWidth="1"/>
    <col min="11527" max="11530" width="10.7109375" customWidth="1"/>
    <col min="11778" max="11778" width="3.7109375" customWidth="1"/>
    <col min="11779" max="11779" width="40.7109375" customWidth="1"/>
    <col min="11780" max="11780" width="10.85546875" customWidth="1"/>
    <col min="11781" max="11781" width="10.7109375" customWidth="1"/>
    <col min="11782" max="11782" width="9.85546875" customWidth="1"/>
    <col min="11783" max="11786" width="10.7109375" customWidth="1"/>
    <col min="12034" max="12034" width="3.7109375" customWidth="1"/>
    <col min="12035" max="12035" width="40.7109375" customWidth="1"/>
    <col min="12036" max="12036" width="10.85546875" customWidth="1"/>
    <col min="12037" max="12037" width="10.7109375" customWidth="1"/>
    <col min="12038" max="12038" width="9.85546875" customWidth="1"/>
    <col min="12039" max="12042" width="10.7109375" customWidth="1"/>
    <col min="12290" max="12290" width="3.7109375" customWidth="1"/>
    <col min="12291" max="12291" width="40.7109375" customWidth="1"/>
    <col min="12292" max="12292" width="10.85546875" customWidth="1"/>
    <col min="12293" max="12293" width="10.7109375" customWidth="1"/>
    <col min="12294" max="12294" width="9.85546875" customWidth="1"/>
    <col min="12295" max="12298" width="10.7109375" customWidth="1"/>
    <col min="12546" max="12546" width="3.7109375" customWidth="1"/>
    <col min="12547" max="12547" width="40.7109375" customWidth="1"/>
    <col min="12548" max="12548" width="10.85546875" customWidth="1"/>
    <col min="12549" max="12549" width="10.7109375" customWidth="1"/>
    <col min="12550" max="12550" width="9.85546875" customWidth="1"/>
    <col min="12551" max="12554" width="10.7109375" customWidth="1"/>
    <col min="12802" max="12802" width="3.7109375" customWidth="1"/>
    <col min="12803" max="12803" width="40.7109375" customWidth="1"/>
    <col min="12804" max="12804" width="10.85546875" customWidth="1"/>
    <col min="12805" max="12805" width="10.7109375" customWidth="1"/>
    <col min="12806" max="12806" width="9.85546875" customWidth="1"/>
    <col min="12807" max="12810" width="10.7109375" customWidth="1"/>
    <col min="13058" max="13058" width="3.7109375" customWidth="1"/>
    <col min="13059" max="13059" width="40.7109375" customWidth="1"/>
    <col min="13060" max="13060" width="10.85546875" customWidth="1"/>
    <col min="13061" max="13061" width="10.7109375" customWidth="1"/>
    <col min="13062" max="13062" width="9.85546875" customWidth="1"/>
    <col min="13063" max="13066" width="10.7109375" customWidth="1"/>
    <col min="13314" max="13314" width="3.7109375" customWidth="1"/>
    <col min="13315" max="13315" width="40.7109375" customWidth="1"/>
    <col min="13316" max="13316" width="10.85546875" customWidth="1"/>
    <col min="13317" max="13317" width="10.7109375" customWidth="1"/>
    <col min="13318" max="13318" width="9.85546875" customWidth="1"/>
    <col min="13319" max="13322" width="10.7109375" customWidth="1"/>
    <col min="13570" max="13570" width="3.7109375" customWidth="1"/>
    <col min="13571" max="13571" width="40.7109375" customWidth="1"/>
    <col min="13572" max="13572" width="10.85546875" customWidth="1"/>
    <col min="13573" max="13573" width="10.7109375" customWidth="1"/>
    <col min="13574" max="13574" width="9.85546875" customWidth="1"/>
    <col min="13575" max="13578" width="10.7109375" customWidth="1"/>
    <col min="13826" max="13826" width="3.7109375" customWidth="1"/>
    <col min="13827" max="13827" width="40.7109375" customWidth="1"/>
    <col min="13828" max="13828" width="10.85546875" customWidth="1"/>
    <col min="13829" max="13829" width="10.7109375" customWidth="1"/>
    <col min="13830" max="13830" width="9.85546875" customWidth="1"/>
    <col min="13831" max="13834" width="10.7109375" customWidth="1"/>
    <col min="14082" max="14082" width="3.7109375" customWidth="1"/>
    <col min="14083" max="14083" width="40.7109375" customWidth="1"/>
    <col min="14084" max="14084" width="10.85546875" customWidth="1"/>
    <col min="14085" max="14085" width="10.7109375" customWidth="1"/>
    <col min="14086" max="14086" width="9.85546875" customWidth="1"/>
    <col min="14087" max="14090" width="10.7109375" customWidth="1"/>
    <col min="14338" max="14338" width="3.7109375" customWidth="1"/>
    <col min="14339" max="14339" width="40.7109375" customWidth="1"/>
    <col min="14340" max="14340" width="10.85546875" customWidth="1"/>
    <col min="14341" max="14341" width="10.7109375" customWidth="1"/>
    <col min="14342" max="14342" width="9.85546875" customWidth="1"/>
    <col min="14343" max="14346" width="10.7109375" customWidth="1"/>
    <col min="14594" max="14594" width="3.7109375" customWidth="1"/>
    <col min="14595" max="14595" width="40.7109375" customWidth="1"/>
    <col min="14596" max="14596" width="10.85546875" customWidth="1"/>
    <col min="14597" max="14597" width="10.7109375" customWidth="1"/>
    <col min="14598" max="14598" width="9.85546875" customWidth="1"/>
    <col min="14599" max="14602" width="10.7109375" customWidth="1"/>
    <col min="14850" max="14850" width="3.7109375" customWidth="1"/>
    <col min="14851" max="14851" width="40.7109375" customWidth="1"/>
    <col min="14852" max="14852" width="10.85546875" customWidth="1"/>
    <col min="14853" max="14853" width="10.7109375" customWidth="1"/>
    <col min="14854" max="14854" width="9.85546875" customWidth="1"/>
    <col min="14855" max="14858" width="10.7109375" customWidth="1"/>
    <col min="15106" max="15106" width="3.7109375" customWidth="1"/>
    <col min="15107" max="15107" width="40.7109375" customWidth="1"/>
    <col min="15108" max="15108" width="10.85546875" customWidth="1"/>
    <col min="15109" max="15109" width="10.7109375" customWidth="1"/>
    <col min="15110" max="15110" width="9.85546875" customWidth="1"/>
    <col min="15111" max="15114" width="10.7109375" customWidth="1"/>
    <col min="15362" max="15362" width="3.7109375" customWidth="1"/>
    <col min="15363" max="15363" width="40.7109375" customWidth="1"/>
    <col min="15364" max="15364" width="10.85546875" customWidth="1"/>
    <col min="15365" max="15365" width="10.7109375" customWidth="1"/>
    <col min="15366" max="15366" width="9.85546875" customWidth="1"/>
    <col min="15367" max="15370" width="10.7109375" customWidth="1"/>
    <col min="15618" max="15618" width="3.7109375" customWidth="1"/>
    <col min="15619" max="15619" width="40.7109375" customWidth="1"/>
    <col min="15620" max="15620" width="10.85546875" customWidth="1"/>
    <col min="15621" max="15621" width="10.7109375" customWidth="1"/>
    <col min="15622" max="15622" width="9.85546875" customWidth="1"/>
    <col min="15623" max="15626" width="10.7109375" customWidth="1"/>
    <col min="15874" max="15874" width="3.7109375" customWidth="1"/>
    <col min="15875" max="15875" width="40.7109375" customWidth="1"/>
    <col min="15876" max="15876" width="10.85546875" customWidth="1"/>
    <col min="15877" max="15877" width="10.7109375" customWidth="1"/>
    <col min="15878" max="15878" width="9.85546875" customWidth="1"/>
    <col min="15879" max="15882" width="10.7109375" customWidth="1"/>
    <col min="16130" max="16130" width="3.7109375" customWidth="1"/>
    <col min="16131" max="16131" width="40.7109375" customWidth="1"/>
    <col min="16132" max="16132" width="10.85546875" customWidth="1"/>
    <col min="16133" max="16133" width="10.7109375" customWidth="1"/>
    <col min="16134" max="16134" width="9.85546875" customWidth="1"/>
    <col min="16135" max="16138" width="10.7109375" customWidth="1"/>
  </cols>
  <sheetData>
    <row r="1" spans="1:8">
      <c r="A1" s="1"/>
      <c r="B1" s="1"/>
      <c r="C1" s="2"/>
      <c r="D1" s="2"/>
      <c r="E1" s="2"/>
      <c r="F1" s="8"/>
      <c r="G1" s="8"/>
      <c r="H1" s="8"/>
    </row>
    <row r="2" spans="1:8" ht="51">
      <c r="A2" s="1"/>
      <c r="B2" s="3"/>
      <c r="C2" s="4" t="s">
        <v>152</v>
      </c>
      <c r="D2" s="4" t="s">
        <v>153</v>
      </c>
      <c r="E2" s="4" t="s">
        <v>139</v>
      </c>
      <c r="F2" s="220" t="s">
        <v>171</v>
      </c>
      <c r="G2" s="220" t="s">
        <v>172</v>
      </c>
      <c r="H2" s="220" t="s">
        <v>173</v>
      </c>
    </row>
    <row r="3" spans="1:8" ht="31.5">
      <c r="A3" s="1"/>
      <c r="B3" s="5" t="s">
        <v>43</v>
      </c>
      <c r="C3" s="4"/>
      <c r="D3" s="4"/>
      <c r="E3" s="4"/>
      <c r="F3" s="8"/>
      <c r="G3" s="8"/>
      <c r="H3" s="8"/>
    </row>
    <row r="4" spans="1:8" ht="15.75">
      <c r="A4" s="1"/>
      <c r="B4" s="5" t="s">
        <v>0</v>
      </c>
      <c r="C4" s="4"/>
      <c r="D4" s="4"/>
      <c r="E4" s="4"/>
      <c r="F4" s="8"/>
      <c r="G4" s="122"/>
      <c r="H4" s="122"/>
    </row>
    <row r="5" spans="1:8" ht="26.25">
      <c r="A5" s="1">
        <v>1</v>
      </c>
      <c r="B5" s="6" t="s">
        <v>60</v>
      </c>
      <c r="C5" s="2">
        <v>5933784</v>
      </c>
      <c r="D5" s="2">
        <v>5670171</v>
      </c>
      <c r="E5" s="186">
        <v>6438</v>
      </c>
      <c r="F5" s="187">
        <v>6551080</v>
      </c>
      <c r="G5" s="187">
        <v>6551080</v>
      </c>
      <c r="H5" s="228">
        <v>100</v>
      </c>
    </row>
    <row r="6" spans="1:8" ht="26.25">
      <c r="A6" s="1">
        <v>2</v>
      </c>
      <c r="B6" s="6" t="s">
        <v>61</v>
      </c>
      <c r="C6" s="2">
        <v>0</v>
      </c>
      <c r="D6" s="2">
        <v>0</v>
      </c>
      <c r="E6" s="186">
        <v>0</v>
      </c>
      <c r="F6" s="187">
        <v>0</v>
      </c>
      <c r="G6" s="187">
        <v>0</v>
      </c>
      <c r="H6" s="228">
        <v>0</v>
      </c>
    </row>
    <row r="7" spans="1:8" ht="51.75">
      <c r="A7" s="1">
        <v>3</v>
      </c>
      <c r="B7" s="6" t="s">
        <v>62</v>
      </c>
      <c r="C7" s="2">
        <v>837996</v>
      </c>
      <c r="D7" s="2">
        <v>863475</v>
      </c>
      <c r="E7" s="186">
        <v>1247</v>
      </c>
      <c r="F7" s="187">
        <v>1247170</v>
      </c>
      <c r="G7" s="187">
        <v>1247170</v>
      </c>
      <c r="H7" s="228">
        <v>100</v>
      </c>
    </row>
    <row r="8" spans="1:8" ht="26.25">
      <c r="A8" s="1">
        <v>4</v>
      </c>
      <c r="B8" s="6" t="s">
        <v>63</v>
      </c>
      <c r="C8" s="2">
        <v>284000</v>
      </c>
      <c r="D8" s="2">
        <v>1200000</v>
      </c>
      <c r="E8" s="186">
        <v>1200</v>
      </c>
      <c r="F8" s="187">
        <v>1200000</v>
      </c>
      <c r="G8" s="187">
        <v>1200000</v>
      </c>
      <c r="H8" s="228">
        <v>100</v>
      </c>
    </row>
    <row r="9" spans="1:8" ht="26.25">
      <c r="A9" s="1">
        <v>5</v>
      </c>
      <c r="B9" s="6" t="s">
        <v>1</v>
      </c>
      <c r="C9" s="2">
        <v>88773</v>
      </c>
      <c r="D9" s="2">
        <v>69088</v>
      </c>
      <c r="E9" s="186">
        <v>0</v>
      </c>
      <c r="F9" s="187">
        <v>61468</v>
      </c>
      <c r="G9" s="187">
        <v>61468</v>
      </c>
      <c r="H9" s="228">
        <v>100</v>
      </c>
    </row>
    <row r="10" spans="1:8">
      <c r="A10" s="1">
        <v>6</v>
      </c>
      <c r="B10" s="6" t="s">
        <v>2</v>
      </c>
      <c r="C10" s="4"/>
      <c r="D10" s="4"/>
      <c r="E10" s="186"/>
      <c r="F10" s="187"/>
      <c r="G10" s="187"/>
      <c r="H10" s="228"/>
    </row>
    <row r="11" spans="1:8" ht="26.25">
      <c r="A11" s="1"/>
      <c r="B11" s="7" t="s">
        <v>3</v>
      </c>
      <c r="C11" s="4">
        <f>SUM(C5:C10)</f>
        <v>7144553</v>
      </c>
      <c r="D11" s="4">
        <f>SUM(D5:D10)</f>
        <v>7802734</v>
      </c>
      <c r="E11" s="221">
        <v>8885</v>
      </c>
      <c r="F11" s="222">
        <f>SUM(F5:F10)</f>
        <v>9059718</v>
      </c>
      <c r="G11" s="222">
        <f>SUM(G5:G10)</f>
        <v>9059718</v>
      </c>
      <c r="H11" s="229">
        <v>100</v>
      </c>
    </row>
    <row r="12" spans="1:8">
      <c r="A12" s="1"/>
      <c r="B12" s="7"/>
      <c r="C12" s="4"/>
      <c r="D12" s="4"/>
      <c r="E12" s="186"/>
      <c r="F12" s="187"/>
      <c r="G12" s="187"/>
      <c r="H12" s="228"/>
    </row>
    <row r="13" spans="1:8">
      <c r="A13" s="8"/>
      <c r="B13" s="45" t="s">
        <v>64</v>
      </c>
      <c r="C13" s="223"/>
      <c r="D13" s="223"/>
      <c r="E13" s="186"/>
      <c r="F13" s="187"/>
      <c r="G13" s="187"/>
      <c r="H13" s="228"/>
    </row>
    <row r="14" spans="1:8">
      <c r="A14" s="1">
        <v>7</v>
      </c>
      <c r="B14" s="9" t="s">
        <v>44</v>
      </c>
      <c r="C14" s="10">
        <v>1018000</v>
      </c>
      <c r="D14" s="10">
        <v>1086803</v>
      </c>
      <c r="E14" s="186">
        <v>1000</v>
      </c>
      <c r="F14" s="187">
        <v>1100246</v>
      </c>
      <c r="G14" s="187">
        <v>1100246</v>
      </c>
      <c r="H14" s="228">
        <v>100</v>
      </c>
    </row>
    <row r="15" spans="1:8">
      <c r="A15" s="1">
        <v>8</v>
      </c>
      <c r="B15" s="9" t="s">
        <v>4</v>
      </c>
      <c r="C15" s="10">
        <v>593000</v>
      </c>
      <c r="D15" s="10">
        <v>583650</v>
      </c>
      <c r="E15" s="186">
        <v>600</v>
      </c>
      <c r="F15" s="187">
        <v>647750</v>
      </c>
      <c r="G15" s="187">
        <v>647750</v>
      </c>
      <c r="H15" s="228">
        <v>100</v>
      </c>
    </row>
    <row r="16" spans="1:8">
      <c r="A16" s="1">
        <v>9</v>
      </c>
      <c r="B16" s="9" t="s">
        <v>5</v>
      </c>
      <c r="C16" s="10">
        <v>3518000</v>
      </c>
      <c r="D16" s="10">
        <v>4400564</v>
      </c>
      <c r="E16" s="186">
        <v>3500</v>
      </c>
      <c r="F16" s="187">
        <v>5443951</v>
      </c>
      <c r="G16" s="187">
        <v>5443951</v>
      </c>
      <c r="H16" s="228">
        <v>100</v>
      </c>
    </row>
    <row r="17" spans="1:8">
      <c r="A17" s="1">
        <v>10</v>
      </c>
      <c r="B17" s="9" t="s">
        <v>6</v>
      </c>
      <c r="C17" s="10">
        <v>47000</v>
      </c>
      <c r="D17" s="10">
        <v>17387</v>
      </c>
      <c r="E17" s="186">
        <v>20</v>
      </c>
      <c r="F17" s="187">
        <v>82365</v>
      </c>
      <c r="G17" s="187">
        <v>82365</v>
      </c>
      <c r="H17" s="228">
        <v>100</v>
      </c>
    </row>
    <row r="18" spans="1:8" ht="27" customHeight="1">
      <c r="A18" s="1">
        <v>11</v>
      </c>
      <c r="B18" s="9" t="s">
        <v>7</v>
      </c>
      <c r="C18" s="10">
        <v>850000</v>
      </c>
      <c r="D18" s="10">
        <v>850106</v>
      </c>
      <c r="E18" s="186">
        <v>850</v>
      </c>
      <c r="F18" s="187">
        <v>1018663</v>
      </c>
      <c r="G18" s="187">
        <v>1018663</v>
      </c>
      <c r="H18" s="228">
        <v>100</v>
      </c>
    </row>
    <row r="19" spans="1:8" ht="15" customHeight="1">
      <c r="A19" s="1"/>
      <c r="B19" s="11" t="s">
        <v>8</v>
      </c>
      <c r="C19" s="12">
        <f>SUM(C14:C18)</f>
        <v>6026000</v>
      </c>
      <c r="D19" s="12">
        <f>SUM(D14:D18)</f>
        <v>6938510</v>
      </c>
      <c r="E19" s="221">
        <v>5970</v>
      </c>
      <c r="F19" s="222">
        <f>SUM(F14:F18)</f>
        <v>8292975</v>
      </c>
      <c r="G19" s="222">
        <f>SUM(G14:G18)</f>
        <v>8292975</v>
      </c>
      <c r="H19" s="229">
        <v>100</v>
      </c>
    </row>
    <row r="20" spans="1:8" ht="12.6" customHeight="1">
      <c r="A20" s="1"/>
      <c r="B20" s="9" t="s">
        <v>65</v>
      </c>
      <c r="C20" s="10"/>
      <c r="D20" s="10"/>
      <c r="E20" s="186"/>
      <c r="F20" s="187"/>
      <c r="G20" s="187"/>
      <c r="H20" s="228"/>
    </row>
    <row r="21" spans="1:8" ht="15" hidden="1" customHeight="1">
      <c r="A21" s="1"/>
      <c r="B21" s="9"/>
      <c r="C21" s="10"/>
      <c r="D21" s="10"/>
      <c r="E21" s="186"/>
      <c r="F21" s="187"/>
      <c r="G21" s="187"/>
      <c r="H21" s="228"/>
    </row>
    <row r="22" spans="1:8" ht="15" hidden="1" customHeight="1">
      <c r="A22" s="1"/>
      <c r="B22" s="9"/>
      <c r="C22" s="10"/>
      <c r="D22" s="10"/>
      <c r="E22" s="186"/>
      <c r="F22" s="187"/>
      <c r="G22" s="187"/>
      <c r="H22" s="228"/>
    </row>
    <row r="23" spans="1:8" ht="15" hidden="1" customHeight="1">
      <c r="A23" s="1"/>
      <c r="B23" s="9"/>
      <c r="C23" s="10"/>
      <c r="D23" s="10"/>
      <c r="E23" s="186"/>
      <c r="F23" s="187"/>
      <c r="G23" s="187"/>
      <c r="H23" s="228"/>
    </row>
    <row r="24" spans="1:8" ht="15" customHeight="1">
      <c r="A24" s="1">
        <v>12</v>
      </c>
      <c r="B24" s="9" t="s">
        <v>9</v>
      </c>
      <c r="C24" s="10">
        <v>175000</v>
      </c>
      <c r="D24" s="10">
        <v>172800</v>
      </c>
      <c r="E24" s="186">
        <v>150</v>
      </c>
      <c r="F24" s="187">
        <v>250000</v>
      </c>
      <c r="G24" s="187">
        <v>165000</v>
      </c>
      <c r="H24" s="228">
        <v>66</v>
      </c>
    </row>
    <row r="25" spans="1:8" ht="15" customHeight="1">
      <c r="A25" s="1">
        <v>13</v>
      </c>
      <c r="B25" s="13" t="s">
        <v>10</v>
      </c>
      <c r="C25" s="10">
        <v>0</v>
      </c>
      <c r="D25" s="10">
        <v>503240</v>
      </c>
      <c r="E25" s="186">
        <v>250</v>
      </c>
      <c r="F25" s="187">
        <v>549000</v>
      </c>
      <c r="G25" s="187">
        <v>497099</v>
      </c>
      <c r="H25" s="228">
        <v>90.5</v>
      </c>
    </row>
    <row r="26" spans="1:8">
      <c r="A26" s="1">
        <v>14</v>
      </c>
      <c r="B26" s="13" t="s">
        <v>11</v>
      </c>
      <c r="C26" s="10">
        <v>201000</v>
      </c>
      <c r="D26" s="10">
        <v>0</v>
      </c>
      <c r="E26" s="186">
        <v>0</v>
      </c>
      <c r="F26" s="187">
        <v>0</v>
      </c>
      <c r="G26" s="187">
        <v>0</v>
      </c>
      <c r="H26" s="228">
        <v>0</v>
      </c>
    </row>
    <row r="27" spans="1:8" ht="25.5">
      <c r="A27" s="1">
        <v>15</v>
      </c>
      <c r="B27" s="13" t="s">
        <v>12</v>
      </c>
      <c r="C27" s="10">
        <v>0</v>
      </c>
      <c r="D27" s="10">
        <v>0</v>
      </c>
      <c r="E27" s="186">
        <v>0</v>
      </c>
      <c r="F27" s="187">
        <v>0</v>
      </c>
      <c r="G27" s="187">
        <v>0</v>
      </c>
      <c r="H27" s="228">
        <v>0</v>
      </c>
    </row>
    <row r="28" spans="1:8" ht="25.5">
      <c r="A28" s="1">
        <v>16</v>
      </c>
      <c r="B28" s="13" t="s">
        <v>13</v>
      </c>
      <c r="C28" s="10">
        <v>0</v>
      </c>
      <c r="D28" s="10">
        <v>0</v>
      </c>
      <c r="E28" s="186">
        <v>0</v>
      </c>
      <c r="F28" s="187">
        <v>0</v>
      </c>
      <c r="G28" s="187">
        <v>0</v>
      </c>
      <c r="H28" s="228">
        <v>0</v>
      </c>
    </row>
    <row r="29" spans="1:8">
      <c r="A29" s="1">
        <v>17</v>
      </c>
      <c r="B29" s="13" t="s">
        <v>14</v>
      </c>
      <c r="C29" s="10">
        <v>0</v>
      </c>
      <c r="D29" s="10">
        <v>0</v>
      </c>
      <c r="E29" s="186">
        <v>0</v>
      </c>
      <c r="F29" s="187">
        <v>0</v>
      </c>
      <c r="G29" s="187">
        <v>0</v>
      </c>
      <c r="H29" s="228"/>
    </row>
    <row r="30" spans="1:8">
      <c r="A30" s="1">
        <v>18</v>
      </c>
      <c r="B30" s="13" t="s">
        <v>15</v>
      </c>
      <c r="C30" s="10">
        <v>66000</v>
      </c>
      <c r="D30" s="10">
        <v>39815</v>
      </c>
      <c r="E30" s="186">
        <v>30</v>
      </c>
      <c r="F30" s="187">
        <v>33710</v>
      </c>
      <c r="G30" s="187">
        <v>33710</v>
      </c>
      <c r="H30" s="228">
        <v>100</v>
      </c>
    </row>
    <row r="31" spans="1:8" ht="25.5">
      <c r="A31" s="1">
        <v>19</v>
      </c>
      <c r="B31" s="13" t="s">
        <v>45</v>
      </c>
      <c r="C31" s="10">
        <v>19000</v>
      </c>
      <c r="D31" s="10">
        <v>164592</v>
      </c>
      <c r="E31" s="186">
        <v>165</v>
      </c>
      <c r="F31" s="187">
        <v>431200</v>
      </c>
      <c r="G31" s="187">
        <v>431200</v>
      </c>
      <c r="H31" s="228">
        <v>100</v>
      </c>
    </row>
    <row r="32" spans="1:8" ht="26.45" customHeight="1">
      <c r="A32" s="1"/>
      <c r="B32" s="14" t="s">
        <v>16</v>
      </c>
      <c r="C32" s="12">
        <f>SUM(C24:C31)</f>
        <v>461000</v>
      </c>
      <c r="D32" s="12">
        <f>SUM(D24:D31)</f>
        <v>880447</v>
      </c>
      <c r="E32" s="221">
        <v>595</v>
      </c>
      <c r="F32" s="222">
        <f>SUM(F24:F31)</f>
        <v>1263910</v>
      </c>
      <c r="G32" s="222">
        <f>SUM(G24:G31)</f>
        <v>1127009</v>
      </c>
      <c r="H32" s="229">
        <v>89.2</v>
      </c>
    </row>
    <row r="33" spans="1:8" ht="20.100000000000001" customHeight="1">
      <c r="A33" s="1"/>
      <c r="B33" s="14" t="s">
        <v>66</v>
      </c>
      <c r="C33" s="12"/>
      <c r="D33" s="12"/>
      <c r="E33" s="186"/>
      <c r="F33" s="187"/>
      <c r="G33" s="187"/>
      <c r="H33" s="228"/>
    </row>
    <row r="34" spans="1:8" ht="40.15" customHeight="1">
      <c r="A34" s="1">
        <v>21</v>
      </c>
      <c r="B34" s="9" t="s">
        <v>77</v>
      </c>
      <c r="C34" s="16">
        <v>1095000</v>
      </c>
      <c r="D34" s="16">
        <v>483144</v>
      </c>
      <c r="E34" s="186">
        <v>378</v>
      </c>
      <c r="F34" s="187">
        <v>1046096</v>
      </c>
      <c r="G34" s="187">
        <v>1046096</v>
      </c>
      <c r="H34" s="228">
        <v>100</v>
      </c>
    </row>
    <row r="35" spans="1:8" ht="38.25">
      <c r="A35" s="1">
        <v>24</v>
      </c>
      <c r="B35" s="9" t="s">
        <v>46</v>
      </c>
      <c r="C35" s="16">
        <v>3710000</v>
      </c>
      <c r="D35" s="16">
        <v>1986640</v>
      </c>
      <c r="E35" s="186">
        <v>1800</v>
      </c>
      <c r="F35" s="187">
        <v>1989410</v>
      </c>
      <c r="G35" s="187">
        <v>1989410</v>
      </c>
      <c r="H35" s="228">
        <v>100</v>
      </c>
    </row>
    <row r="36" spans="1:8" ht="25.5">
      <c r="A36" s="1"/>
      <c r="B36" s="9" t="s">
        <v>140</v>
      </c>
      <c r="C36" s="16">
        <v>0</v>
      </c>
      <c r="D36" s="16">
        <v>0</v>
      </c>
      <c r="E36" s="186">
        <v>0</v>
      </c>
      <c r="F36" s="187">
        <v>346000</v>
      </c>
      <c r="G36" s="187">
        <v>346000</v>
      </c>
      <c r="H36" s="228">
        <v>100</v>
      </c>
    </row>
    <row r="37" spans="1:8" ht="25.5">
      <c r="A37" s="1">
        <v>25</v>
      </c>
      <c r="B37" s="9" t="s">
        <v>17</v>
      </c>
      <c r="C37" s="16">
        <v>0</v>
      </c>
      <c r="D37" s="16">
        <v>0</v>
      </c>
      <c r="E37" s="186">
        <v>0</v>
      </c>
      <c r="F37" s="187">
        <v>0</v>
      </c>
      <c r="G37" s="187">
        <v>0</v>
      </c>
      <c r="H37" s="228"/>
    </row>
    <row r="38" spans="1:8">
      <c r="A38" s="1"/>
      <c r="B38" s="11" t="s">
        <v>18</v>
      </c>
      <c r="C38" s="15">
        <f>SUM(C34:C37)</f>
        <v>4805000</v>
      </c>
      <c r="D38" s="15">
        <f>SUM(D34:D37)</f>
        <v>2469784</v>
      </c>
      <c r="E38" s="221">
        <v>2178</v>
      </c>
      <c r="F38" s="222">
        <f>SUM(F34:F37)</f>
        <v>3381506</v>
      </c>
      <c r="G38" s="222">
        <f>SUM(G34:G37)</f>
        <v>3381506</v>
      </c>
      <c r="H38" s="229">
        <v>100</v>
      </c>
    </row>
    <row r="39" spans="1:8" ht="25.5">
      <c r="A39" s="17"/>
      <c r="B39" s="18" t="s">
        <v>130</v>
      </c>
      <c r="C39" s="19">
        <v>18436553</v>
      </c>
      <c r="D39" s="19">
        <v>18091475</v>
      </c>
      <c r="E39" s="224">
        <v>17628</v>
      </c>
      <c r="F39" s="224">
        <v>21998109</v>
      </c>
      <c r="G39" s="224">
        <v>21861208</v>
      </c>
      <c r="H39" s="230">
        <v>99.4</v>
      </c>
    </row>
    <row r="40" spans="1:8" ht="21">
      <c r="A40" s="1"/>
      <c r="B40" s="20" t="s">
        <v>67</v>
      </c>
      <c r="C40" s="15"/>
      <c r="D40" s="15"/>
      <c r="E40" s="15"/>
      <c r="F40" s="187"/>
      <c r="G40" s="187"/>
      <c r="H40" s="228"/>
    </row>
    <row r="41" spans="1:8" ht="38.25">
      <c r="A41" s="1">
        <v>26</v>
      </c>
      <c r="B41" s="9" t="s">
        <v>19</v>
      </c>
      <c r="C41" s="16">
        <v>2950000</v>
      </c>
      <c r="D41" s="16">
        <v>0</v>
      </c>
      <c r="E41" s="186">
        <v>20000</v>
      </c>
      <c r="F41" s="187">
        <v>22950000</v>
      </c>
      <c r="G41" s="187">
        <v>22950000</v>
      </c>
      <c r="H41" s="228">
        <v>100</v>
      </c>
    </row>
    <row r="42" spans="1:8" ht="38.25">
      <c r="A42" s="1">
        <v>27</v>
      </c>
      <c r="B42" s="9" t="s">
        <v>20</v>
      </c>
      <c r="C42" s="16">
        <v>0</v>
      </c>
      <c r="D42" s="16">
        <v>0</v>
      </c>
      <c r="E42" s="186">
        <v>0</v>
      </c>
      <c r="F42" s="187">
        <v>0</v>
      </c>
      <c r="G42" s="187">
        <v>0</v>
      </c>
      <c r="H42" s="228">
        <v>0</v>
      </c>
    </row>
    <row r="43" spans="1:8" ht="25.5">
      <c r="A43" s="1">
        <v>28</v>
      </c>
      <c r="B43" s="9" t="s">
        <v>21</v>
      </c>
      <c r="C43" s="16">
        <v>0</v>
      </c>
      <c r="D43" s="16">
        <v>40000</v>
      </c>
      <c r="E43" s="186">
        <v>0</v>
      </c>
      <c r="F43" s="187">
        <v>0</v>
      </c>
      <c r="G43" s="187">
        <v>0</v>
      </c>
      <c r="H43" s="228">
        <v>0</v>
      </c>
    </row>
    <row r="44" spans="1:8" ht="38.25">
      <c r="A44" s="1">
        <v>29</v>
      </c>
      <c r="B44" s="9" t="s">
        <v>22</v>
      </c>
      <c r="C44" s="16">
        <v>0</v>
      </c>
      <c r="D44" s="16">
        <v>0</v>
      </c>
      <c r="E44" s="186">
        <v>0</v>
      </c>
      <c r="F44" s="187">
        <v>0</v>
      </c>
      <c r="G44" s="187">
        <v>0</v>
      </c>
      <c r="H44" s="228">
        <v>0</v>
      </c>
    </row>
    <row r="45" spans="1:8" ht="38.25">
      <c r="A45" s="1">
        <v>30</v>
      </c>
      <c r="B45" s="9" t="s">
        <v>23</v>
      </c>
      <c r="C45" s="16">
        <v>0</v>
      </c>
      <c r="D45" s="16">
        <v>0</v>
      </c>
      <c r="E45" s="186">
        <v>0</v>
      </c>
      <c r="F45" s="187">
        <v>0</v>
      </c>
      <c r="G45" s="187">
        <v>0</v>
      </c>
      <c r="H45" s="228">
        <v>0</v>
      </c>
    </row>
    <row r="46" spans="1:8" ht="25.5">
      <c r="A46" s="21"/>
      <c r="B46" s="18" t="s">
        <v>131</v>
      </c>
      <c r="C46" s="19">
        <v>2950000</v>
      </c>
      <c r="D46" s="19">
        <v>40000</v>
      </c>
      <c r="E46" s="224">
        <v>20000</v>
      </c>
      <c r="F46" s="224">
        <f>SUM(F41:F45)</f>
        <v>22950000</v>
      </c>
      <c r="G46" s="224">
        <v>22950000</v>
      </c>
      <c r="H46" s="230">
        <v>100</v>
      </c>
    </row>
    <row r="47" spans="1:8" ht="33" customHeight="1">
      <c r="A47" s="83"/>
      <c r="B47" s="86" t="s">
        <v>132</v>
      </c>
      <c r="C47" s="85">
        <v>21386553</v>
      </c>
      <c r="D47" s="85">
        <v>18131475</v>
      </c>
      <c r="E47" s="113">
        <v>37628</v>
      </c>
      <c r="F47" s="225">
        <v>44948109</v>
      </c>
      <c r="G47" s="225">
        <v>44811208</v>
      </c>
      <c r="H47" s="231">
        <v>99.7</v>
      </c>
    </row>
    <row r="48" spans="1:8">
      <c r="A48" s="79"/>
      <c r="B48" s="80" t="s">
        <v>68</v>
      </c>
      <c r="C48" s="28"/>
      <c r="D48" s="28"/>
      <c r="E48" s="28"/>
      <c r="F48" s="187"/>
      <c r="G48" s="187"/>
      <c r="H48" s="228"/>
    </row>
    <row r="49" spans="1:8" ht="35.25" customHeight="1">
      <c r="A49" s="1">
        <v>31</v>
      </c>
      <c r="B49" s="9" t="s">
        <v>24</v>
      </c>
      <c r="C49" s="16">
        <v>305000</v>
      </c>
      <c r="D49" s="16">
        <v>532000</v>
      </c>
      <c r="E49" s="16">
        <v>0</v>
      </c>
      <c r="F49" s="187">
        <v>796888</v>
      </c>
      <c r="G49" s="187">
        <v>796888</v>
      </c>
      <c r="H49" s="228">
        <v>100</v>
      </c>
    </row>
    <row r="50" spans="1:8">
      <c r="A50" s="1">
        <v>32</v>
      </c>
      <c r="B50" s="9" t="s">
        <v>25</v>
      </c>
      <c r="C50" s="16">
        <v>7805000</v>
      </c>
      <c r="D50" s="16">
        <v>13751000</v>
      </c>
      <c r="E50" s="16">
        <v>15000</v>
      </c>
      <c r="F50" s="187">
        <v>15224761</v>
      </c>
      <c r="G50" s="187">
        <v>15224761</v>
      </c>
      <c r="H50" s="228">
        <v>100</v>
      </c>
    </row>
    <row r="51" spans="1:8">
      <c r="A51" s="83"/>
      <c r="B51" s="84" t="s">
        <v>26</v>
      </c>
      <c r="C51" s="85">
        <f>SUM(C49:C50)</f>
        <v>8110000</v>
      </c>
      <c r="D51" s="85">
        <f>SUM(D49:D50)</f>
        <v>14283000</v>
      </c>
      <c r="E51" s="85">
        <v>15000</v>
      </c>
      <c r="F51" s="225">
        <f>SUM(F49:F50)</f>
        <v>16021649</v>
      </c>
      <c r="G51" s="225">
        <f>SUM(G49:G50)</f>
        <v>16021649</v>
      </c>
      <c r="H51" s="231">
        <v>100</v>
      </c>
    </row>
    <row r="52" spans="1:8" ht="20.100000000000001" customHeight="1">
      <c r="A52" s="22"/>
      <c r="B52" s="23" t="s">
        <v>27</v>
      </c>
      <c r="C52" s="121">
        <v>29151475</v>
      </c>
      <c r="D52" s="121">
        <v>32414475</v>
      </c>
      <c r="E52" s="121">
        <v>52628</v>
      </c>
      <c r="F52" s="226">
        <v>60969758</v>
      </c>
      <c r="G52" s="226">
        <v>60832857</v>
      </c>
      <c r="H52" s="232">
        <v>99.8</v>
      </c>
    </row>
    <row r="53" spans="1:8" ht="68.25" customHeight="1">
      <c r="A53" s="1"/>
      <c r="B53" s="3"/>
      <c r="C53" s="4" t="s">
        <v>152</v>
      </c>
      <c r="D53" s="4" t="s">
        <v>153</v>
      </c>
      <c r="E53" s="4" t="s">
        <v>139</v>
      </c>
      <c r="F53" s="227" t="s">
        <v>174</v>
      </c>
      <c r="G53" s="220" t="s">
        <v>172</v>
      </c>
      <c r="H53" s="220" t="s">
        <v>173</v>
      </c>
    </row>
    <row r="54" spans="1:8" ht="20.100000000000001" customHeight="1">
      <c r="A54" s="1"/>
      <c r="B54" s="5" t="s">
        <v>43</v>
      </c>
      <c r="C54" s="4"/>
      <c r="D54" s="4"/>
      <c r="E54" s="4"/>
      <c r="F54" s="187"/>
      <c r="G54" s="187"/>
      <c r="H54" s="228"/>
    </row>
    <row r="55" spans="1:8" ht="20.100000000000001" customHeight="1">
      <c r="A55" s="1"/>
      <c r="B55" s="5" t="s">
        <v>28</v>
      </c>
      <c r="C55" s="4"/>
      <c r="D55" s="4"/>
      <c r="E55" s="4"/>
      <c r="F55" s="187"/>
      <c r="G55" s="187"/>
      <c r="H55" s="228"/>
    </row>
    <row r="56" spans="1:8" ht="20.100000000000001" customHeight="1">
      <c r="A56" s="1">
        <v>30</v>
      </c>
      <c r="B56" s="9" t="s">
        <v>69</v>
      </c>
      <c r="C56" s="16">
        <v>4290000</v>
      </c>
      <c r="D56" s="16">
        <v>3069403</v>
      </c>
      <c r="E56" s="187">
        <v>3333</v>
      </c>
      <c r="F56" s="187">
        <v>3960985</v>
      </c>
      <c r="G56" s="187">
        <v>3937687</v>
      </c>
      <c r="H56" s="228">
        <f>G56/F56*100</f>
        <v>99.411812970763577</v>
      </c>
    </row>
    <row r="57" spans="1:8" ht="20.100000000000001" customHeight="1">
      <c r="A57" s="1">
        <v>31</v>
      </c>
      <c r="B57" s="9" t="s">
        <v>70</v>
      </c>
      <c r="C57" s="16">
        <v>997000</v>
      </c>
      <c r="D57" s="16">
        <v>778510</v>
      </c>
      <c r="E57" s="187">
        <v>862</v>
      </c>
      <c r="F57" s="187">
        <v>957365</v>
      </c>
      <c r="G57" s="187">
        <v>941562</v>
      </c>
      <c r="H57" s="228">
        <f t="shared" ref="H57:H84" si="0">G57/F57*100</f>
        <v>98.349323403299678</v>
      </c>
    </row>
    <row r="58" spans="1:8" ht="20.100000000000001" customHeight="1">
      <c r="A58" s="1">
        <v>32</v>
      </c>
      <c r="B58" s="9" t="s">
        <v>71</v>
      </c>
      <c r="C58" s="16">
        <v>4379000</v>
      </c>
      <c r="D58" s="16">
        <v>4505180</v>
      </c>
      <c r="E58" s="187">
        <v>6569</v>
      </c>
      <c r="F58" s="187">
        <v>6529170</v>
      </c>
      <c r="G58" s="187">
        <v>4122951</v>
      </c>
      <c r="H58" s="228">
        <f t="shared" si="0"/>
        <v>63.146632726671228</v>
      </c>
    </row>
    <row r="59" spans="1:8" ht="20.100000000000001" customHeight="1">
      <c r="A59" s="1">
        <v>33</v>
      </c>
      <c r="B59" s="9" t="s">
        <v>378</v>
      </c>
      <c r="C59" s="16">
        <v>108000</v>
      </c>
      <c r="D59" s="16">
        <v>416538</v>
      </c>
      <c r="E59" s="187">
        <v>0</v>
      </c>
      <c r="F59" s="187">
        <v>93485</v>
      </c>
      <c r="G59" s="187">
        <v>93485</v>
      </c>
      <c r="H59" s="228">
        <f t="shared" si="0"/>
        <v>100</v>
      </c>
    </row>
    <row r="60" spans="1:8" ht="28.9" customHeight="1">
      <c r="A60" s="1">
        <v>34</v>
      </c>
      <c r="B60" s="9" t="s">
        <v>72</v>
      </c>
      <c r="C60" s="16">
        <v>343000</v>
      </c>
      <c r="D60" s="16">
        <v>617900</v>
      </c>
      <c r="E60" s="187">
        <v>967</v>
      </c>
      <c r="F60" s="187">
        <v>967000</v>
      </c>
      <c r="G60" s="187">
        <v>575000</v>
      </c>
      <c r="H60" s="228">
        <f t="shared" si="0"/>
        <v>59.462254395036197</v>
      </c>
    </row>
    <row r="61" spans="1:8" ht="20.100000000000001" customHeight="1">
      <c r="A61" s="1"/>
      <c r="B61" s="9" t="s">
        <v>73</v>
      </c>
      <c r="C61" s="16"/>
      <c r="D61" s="16"/>
      <c r="E61" s="187"/>
      <c r="F61" s="187"/>
      <c r="G61" s="187"/>
      <c r="H61" s="228"/>
    </row>
    <row r="62" spans="1:8" ht="24.95" customHeight="1">
      <c r="A62" s="1">
        <v>35</v>
      </c>
      <c r="B62" s="9" t="s">
        <v>31</v>
      </c>
      <c r="C62" s="16">
        <v>4901000</v>
      </c>
      <c r="D62" s="16">
        <v>5220721</v>
      </c>
      <c r="E62" s="187">
        <v>4456</v>
      </c>
      <c r="F62" s="187">
        <v>4502400</v>
      </c>
      <c r="G62" s="187">
        <v>4481432</v>
      </c>
      <c r="H62" s="228">
        <f t="shared" si="0"/>
        <v>99.534292821606257</v>
      </c>
    </row>
    <row r="63" spans="1:8" ht="24.95" customHeight="1">
      <c r="A63" s="1"/>
      <c r="B63" s="9" t="s">
        <v>47</v>
      </c>
      <c r="C63" s="16">
        <v>2496000</v>
      </c>
      <c r="D63" s="187">
        <v>3124800</v>
      </c>
      <c r="E63" s="187">
        <v>2737</v>
      </c>
      <c r="F63" s="187">
        <v>2737000</v>
      </c>
      <c r="G63" s="187">
        <v>2737000</v>
      </c>
      <c r="H63" s="228">
        <f t="shared" si="0"/>
        <v>100</v>
      </c>
    </row>
    <row r="64" spans="1:8" ht="24.95" customHeight="1">
      <c r="A64" s="1"/>
      <c r="B64" s="9" t="s">
        <v>48</v>
      </c>
      <c r="C64" s="16">
        <v>2065000</v>
      </c>
      <c r="D64" s="187">
        <v>1320000</v>
      </c>
      <c r="E64" s="187">
        <v>1210</v>
      </c>
      <c r="F64" s="187">
        <v>1210000</v>
      </c>
      <c r="G64" s="187">
        <v>1210000</v>
      </c>
      <c r="H64" s="228">
        <f t="shared" si="0"/>
        <v>100</v>
      </c>
    </row>
    <row r="65" spans="1:8" ht="24.95" customHeight="1">
      <c r="A65" s="1"/>
      <c r="B65" s="9" t="s">
        <v>51</v>
      </c>
      <c r="C65" s="16">
        <v>68400</v>
      </c>
      <c r="D65" s="187">
        <v>68400</v>
      </c>
      <c r="E65" s="187">
        <v>68</v>
      </c>
      <c r="F65" s="187">
        <v>68400</v>
      </c>
      <c r="G65" s="187">
        <v>68400</v>
      </c>
      <c r="H65" s="228">
        <f t="shared" si="0"/>
        <v>100</v>
      </c>
    </row>
    <row r="66" spans="1:8" ht="24.95" customHeight="1">
      <c r="A66" s="1"/>
      <c r="B66" s="9" t="s">
        <v>49</v>
      </c>
      <c r="C66" s="16">
        <v>173000</v>
      </c>
      <c r="D66" s="187">
        <v>169586</v>
      </c>
      <c r="E66" s="187">
        <v>285</v>
      </c>
      <c r="F66" s="187">
        <v>285000</v>
      </c>
      <c r="G66" s="187">
        <v>275000</v>
      </c>
      <c r="H66" s="228">
        <f t="shared" si="0"/>
        <v>96.491228070175438</v>
      </c>
    </row>
    <row r="67" spans="1:8" ht="24.95" customHeight="1">
      <c r="A67" s="1"/>
      <c r="B67" s="9" t="s">
        <v>50</v>
      </c>
      <c r="C67" s="16">
        <v>146000</v>
      </c>
      <c r="D67" s="187">
        <v>154935</v>
      </c>
      <c r="E67" s="187">
        <v>156</v>
      </c>
      <c r="F67" s="187">
        <v>202000</v>
      </c>
      <c r="G67" s="187">
        <v>191032</v>
      </c>
      <c r="H67" s="228">
        <f t="shared" si="0"/>
        <v>94.570297029702971</v>
      </c>
    </row>
    <row r="68" spans="1:8" ht="24.95" customHeight="1">
      <c r="A68" s="1">
        <v>36</v>
      </c>
      <c r="B68" s="24" t="s">
        <v>32</v>
      </c>
      <c r="C68" s="16">
        <v>0</v>
      </c>
      <c r="D68" s="78">
        <v>0</v>
      </c>
      <c r="E68" s="187">
        <v>0</v>
      </c>
      <c r="F68" s="187">
        <v>0</v>
      </c>
      <c r="G68" s="187"/>
      <c r="H68" s="228"/>
    </row>
    <row r="69" spans="1:8" ht="41.45" customHeight="1">
      <c r="A69" s="1">
        <v>37</v>
      </c>
      <c r="B69" s="9" t="s">
        <v>371</v>
      </c>
      <c r="C69" s="16">
        <v>62000</v>
      </c>
      <c r="D69" s="16">
        <v>80000</v>
      </c>
      <c r="E69" s="187">
        <v>80</v>
      </c>
      <c r="F69" s="187">
        <v>80000</v>
      </c>
      <c r="G69" s="187">
        <v>72000</v>
      </c>
      <c r="H69" s="228">
        <f t="shared" si="0"/>
        <v>90</v>
      </c>
    </row>
    <row r="70" spans="1:8" ht="20.100000000000001" customHeight="1">
      <c r="A70" s="1">
        <v>38</v>
      </c>
      <c r="B70" s="9" t="s">
        <v>33</v>
      </c>
      <c r="C70" s="16"/>
      <c r="D70" s="16"/>
      <c r="E70" s="187">
        <v>1006</v>
      </c>
      <c r="F70" s="187">
        <v>2062041</v>
      </c>
      <c r="G70" s="187"/>
      <c r="H70" s="228">
        <f t="shared" si="0"/>
        <v>0</v>
      </c>
    </row>
    <row r="71" spans="1:8" ht="20.100000000000001" customHeight="1">
      <c r="A71" s="17"/>
      <c r="B71" s="25" t="s">
        <v>34</v>
      </c>
      <c r="C71" s="19">
        <v>15080000</v>
      </c>
      <c r="D71" s="19">
        <v>14688252</v>
      </c>
      <c r="E71" s="224">
        <v>17273</v>
      </c>
      <c r="F71" s="224">
        <v>19152446</v>
      </c>
      <c r="G71" s="224">
        <v>14224117</v>
      </c>
      <c r="H71" s="233">
        <f t="shared" si="0"/>
        <v>74.267887245315819</v>
      </c>
    </row>
    <row r="72" spans="1:8" ht="20.100000000000001" customHeight="1">
      <c r="A72" s="26"/>
      <c r="B72" s="27"/>
      <c r="C72" s="28"/>
      <c r="D72" s="28"/>
      <c r="E72" s="28"/>
      <c r="F72" s="187"/>
      <c r="G72" s="187"/>
      <c r="H72" s="228"/>
    </row>
    <row r="73" spans="1:8" ht="20.100000000000001" customHeight="1">
      <c r="A73" s="1">
        <v>39</v>
      </c>
      <c r="B73" s="29" t="s">
        <v>74</v>
      </c>
      <c r="C73" s="16">
        <v>666000</v>
      </c>
      <c r="D73" s="16">
        <v>1612537</v>
      </c>
      <c r="E73" s="187">
        <v>24962</v>
      </c>
      <c r="F73" s="187">
        <v>1503830</v>
      </c>
      <c r="G73" s="187">
        <v>489180</v>
      </c>
      <c r="H73" s="228">
        <f t="shared" si="0"/>
        <v>32.528942766137128</v>
      </c>
    </row>
    <row r="74" spans="1:8" ht="20.100000000000001" customHeight="1">
      <c r="A74" s="1"/>
      <c r="B74" s="29" t="s">
        <v>75</v>
      </c>
      <c r="C74" s="16">
        <v>0</v>
      </c>
      <c r="D74" s="16">
        <v>600000</v>
      </c>
      <c r="E74" s="187">
        <v>0</v>
      </c>
      <c r="F74" s="187">
        <v>28144989</v>
      </c>
      <c r="G74" s="187">
        <v>900000</v>
      </c>
      <c r="H74" s="228">
        <f t="shared" si="0"/>
        <v>3.1977273112453517</v>
      </c>
    </row>
    <row r="75" spans="1:8" ht="24.95" customHeight="1">
      <c r="A75" s="1">
        <v>40</v>
      </c>
      <c r="B75" s="9" t="s">
        <v>35</v>
      </c>
      <c r="C75" s="16">
        <v>0</v>
      </c>
      <c r="D75" s="16">
        <v>0</v>
      </c>
      <c r="E75" s="187">
        <v>0</v>
      </c>
      <c r="F75" s="187">
        <v>0</v>
      </c>
      <c r="G75" s="187"/>
      <c r="H75" s="228"/>
    </row>
    <row r="76" spans="1:8" ht="35.1" customHeight="1">
      <c r="A76" s="1">
        <v>41</v>
      </c>
      <c r="B76" s="9" t="s">
        <v>36</v>
      </c>
      <c r="C76" s="16">
        <v>0</v>
      </c>
      <c r="D76" s="16">
        <v>0</v>
      </c>
      <c r="E76" s="187">
        <v>0</v>
      </c>
      <c r="F76" s="187">
        <v>0</v>
      </c>
      <c r="G76" s="187"/>
      <c r="H76" s="228"/>
    </row>
    <row r="77" spans="1:8" ht="20.100000000000001" customHeight="1">
      <c r="A77" s="1">
        <v>42</v>
      </c>
      <c r="B77" s="24" t="s">
        <v>37</v>
      </c>
      <c r="C77" s="16"/>
      <c r="D77" s="16"/>
      <c r="E77" s="187">
        <v>10038</v>
      </c>
      <c r="F77" s="187">
        <v>11391749</v>
      </c>
      <c r="G77" s="187"/>
      <c r="H77" s="228">
        <f t="shared" si="0"/>
        <v>0</v>
      </c>
    </row>
    <row r="78" spans="1:8" ht="20.100000000000001" customHeight="1">
      <c r="A78" s="1"/>
      <c r="B78" s="25" t="s">
        <v>38</v>
      </c>
      <c r="C78" s="19">
        <v>666000</v>
      </c>
      <c r="D78" s="19">
        <v>2212537</v>
      </c>
      <c r="E78" s="224">
        <v>35000</v>
      </c>
      <c r="F78" s="224">
        <f>SUM(F73:F77)</f>
        <v>41040568</v>
      </c>
      <c r="G78" s="224">
        <f>SUM(G73:G77)</f>
        <v>1389180</v>
      </c>
      <c r="H78" s="235">
        <f t="shared" si="0"/>
        <v>3.3848946729977034</v>
      </c>
    </row>
    <row r="79" spans="1:8" ht="18.75" customHeight="1">
      <c r="A79" s="87"/>
      <c r="B79" s="88" t="s">
        <v>133</v>
      </c>
      <c r="C79" s="85">
        <v>15746000</v>
      </c>
      <c r="D79" s="85">
        <v>16900789</v>
      </c>
      <c r="E79" s="225">
        <v>52273</v>
      </c>
      <c r="F79" s="225">
        <v>60193014</v>
      </c>
      <c r="G79" s="225">
        <v>15613297</v>
      </c>
      <c r="H79" s="234">
        <f t="shared" si="0"/>
        <v>25.938719400228074</v>
      </c>
    </row>
    <row r="80" spans="1:8" ht="19.5" hidden="1" customHeight="1">
      <c r="A80" s="1">
        <v>43</v>
      </c>
      <c r="B80" s="13" t="s">
        <v>39</v>
      </c>
      <c r="C80" s="16"/>
      <c r="D80" s="16"/>
      <c r="E80" s="16"/>
      <c r="F80" s="187"/>
      <c r="G80" s="187"/>
      <c r="H80" s="228" t="e">
        <f t="shared" si="0"/>
        <v>#DIV/0!</v>
      </c>
    </row>
    <row r="81" spans="1:8" ht="19.5" hidden="1" customHeight="1">
      <c r="A81" s="1">
        <v>44</v>
      </c>
      <c r="B81" s="13" t="s">
        <v>40</v>
      </c>
      <c r="C81" s="16"/>
      <c r="D81" s="16"/>
      <c r="E81" s="16"/>
      <c r="F81" s="187"/>
      <c r="G81" s="187"/>
      <c r="H81" s="228" t="e">
        <f t="shared" si="0"/>
        <v>#DIV/0!</v>
      </c>
    </row>
    <row r="82" spans="1:8" ht="31.5" customHeight="1">
      <c r="A82" s="1">
        <v>45</v>
      </c>
      <c r="B82" s="13" t="s">
        <v>154</v>
      </c>
      <c r="C82" s="16">
        <v>0</v>
      </c>
      <c r="D82" s="16">
        <v>482032</v>
      </c>
      <c r="E82" s="16">
        <v>355</v>
      </c>
      <c r="F82" s="187">
        <v>776744</v>
      </c>
      <c r="G82" s="187">
        <v>776744</v>
      </c>
      <c r="H82" s="228">
        <f t="shared" si="0"/>
        <v>100</v>
      </c>
    </row>
    <row r="83" spans="1:8" ht="20.100000000000001" customHeight="1">
      <c r="A83" s="87"/>
      <c r="B83" s="88" t="s">
        <v>41</v>
      </c>
      <c r="C83" s="85"/>
      <c r="D83" s="85">
        <v>482032</v>
      </c>
      <c r="E83" s="85">
        <v>355</v>
      </c>
      <c r="F83" s="225">
        <v>776744</v>
      </c>
      <c r="G83" s="225">
        <v>776744</v>
      </c>
      <c r="H83" s="234">
        <f t="shared" si="0"/>
        <v>100</v>
      </c>
    </row>
    <row r="84" spans="1:8" ht="20.100000000000001" customHeight="1">
      <c r="A84" s="1"/>
      <c r="B84" s="30" t="s">
        <v>42</v>
      </c>
      <c r="C84" s="31">
        <v>15746000</v>
      </c>
      <c r="D84" s="31">
        <v>17382821</v>
      </c>
      <c r="E84" s="31">
        <v>52628</v>
      </c>
      <c r="F84" s="226">
        <v>60969758</v>
      </c>
      <c r="G84" s="226">
        <v>16390041</v>
      </c>
      <c r="H84" s="236">
        <f t="shared" si="0"/>
        <v>26.882247096995204</v>
      </c>
    </row>
    <row r="85" spans="1:8" ht="20.100000000000001" customHeight="1">
      <c r="A85" s="26"/>
      <c r="B85" s="32"/>
      <c r="C85" s="33"/>
      <c r="D85" s="33"/>
      <c r="E85" s="33"/>
      <c r="F85" s="187"/>
      <c r="G85" s="187"/>
      <c r="H85" s="228"/>
    </row>
    <row r="86" spans="1:8">
      <c r="A86" s="34"/>
      <c r="B86" s="35"/>
      <c r="C86" s="35"/>
      <c r="D86" s="35"/>
      <c r="E86" s="35"/>
      <c r="F86" s="35"/>
    </row>
    <row r="87" spans="1:8">
      <c r="A87" s="34"/>
      <c r="B87" s="35"/>
      <c r="C87" s="35"/>
      <c r="D87" s="35"/>
      <c r="E87" s="35"/>
      <c r="F87" s="35"/>
    </row>
    <row r="88" spans="1:8">
      <c r="A88" s="34"/>
      <c r="B88" s="35"/>
      <c r="C88" s="35"/>
      <c r="D88" s="35"/>
      <c r="E88" s="35"/>
      <c r="F88" s="35"/>
    </row>
  </sheetData>
  <pageMargins left="0.13541666666666666" right="0.7" top="0.75" bottom="0.75" header="0.3" footer="0.3"/>
  <pageSetup paperSize="9" scale="87" orientation="portrait" r:id="rId1"/>
  <headerFooter>
    <oddHeader>&amp;L&amp;"Times New Roman,Normál"1. melléklet a 9/2017. (V. 2.) önkormányzati rendelethez</oddHeader>
  </headerFooter>
  <rowBreaks count="2" manualBreakCount="2">
    <brk id="39" max="16383" man="1"/>
    <brk id="5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zoomScaleNormal="100" workbookViewId="0">
      <selection activeCell="B6" sqref="B6"/>
    </sheetView>
  </sheetViews>
  <sheetFormatPr defaultRowHeight="15"/>
  <cols>
    <col min="1" max="1" width="8.28515625" customWidth="1"/>
    <col min="2" max="2" width="39.28515625" customWidth="1"/>
    <col min="3" max="3" width="16.140625" customWidth="1"/>
    <col min="4" max="4" width="15.28515625" customWidth="1"/>
    <col min="5" max="5" width="14.140625" customWidth="1"/>
    <col min="257" max="257" width="8.28515625" customWidth="1"/>
    <col min="258" max="258" width="41" customWidth="1"/>
    <col min="259" max="261" width="32.7109375" customWidth="1"/>
    <col min="513" max="513" width="8.28515625" customWidth="1"/>
    <col min="514" max="514" width="41" customWidth="1"/>
    <col min="515" max="517" width="32.7109375" customWidth="1"/>
    <col min="769" max="769" width="8.28515625" customWidth="1"/>
    <col min="770" max="770" width="41" customWidth="1"/>
    <col min="771" max="773" width="32.7109375" customWidth="1"/>
    <col min="1025" max="1025" width="8.28515625" customWidth="1"/>
    <col min="1026" max="1026" width="41" customWidth="1"/>
    <col min="1027" max="1029" width="32.7109375" customWidth="1"/>
    <col min="1281" max="1281" width="8.28515625" customWidth="1"/>
    <col min="1282" max="1282" width="41" customWidth="1"/>
    <col min="1283" max="1285" width="32.7109375" customWidth="1"/>
    <col min="1537" max="1537" width="8.28515625" customWidth="1"/>
    <col min="1538" max="1538" width="41" customWidth="1"/>
    <col min="1539" max="1541" width="32.7109375" customWidth="1"/>
    <col min="1793" max="1793" width="8.28515625" customWidth="1"/>
    <col min="1794" max="1794" width="41" customWidth="1"/>
    <col min="1795" max="1797" width="32.7109375" customWidth="1"/>
    <col min="2049" max="2049" width="8.28515625" customWidth="1"/>
    <col min="2050" max="2050" width="41" customWidth="1"/>
    <col min="2051" max="2053" width="32.7109375" customWidth="1"/>
    <col min="2305" max="2305" width="8.28515625" customWidth="1"/>
    <col min="2306" max="2306" width="41" customWidth="1"/>
    <col min="2307" max="2309" width="32.7109375" customWidth="1"/>
    <col min="2561" max="2561" width="8.28515625" customWidth="1"/>
    <col min="2562" max="2562" width="41" customWidth="1"/>
    <col min="2563" max="2565" width="32.7109375" customWidth="1"/>
    <col min="2817" max="2817" width="8.28515625" customWidth="1"/>
    <col min="2818" max="2818" width="41" customWidth="1"/>
    <col min="2819" max="2821" width="32.7109375" customWidth="1"/>
    <col min="3073" max="3073" width="8.28515625" customWidth="1"/>
    <col min="3074" max="3074" width="41" customWidth="1"/>
    <col min="3075" max="3077" width="32.7109375" customWidth="1"/>
    <col min="3329" max="3329" width="8.28515625" customWidth="1"/>
    <col min="3330" max="3330" width="41" customWidth="1"/>
    <col min="3331" max="3333" width="32.7109375" customWidth="1"/>
    <col min="3585" max="3585" width="8.28515625" customWidth="1"/>
    <col min="3586" max="3586" width="41" customWidth="1"/>
    <col min="3587" max="3589" width="32.7109375" customWidth="1"/>
    <col min="3841" max="3841" width="8.28515625" customWidth="1"/>
    <col min="3842" max="3842" width="41" customWidth="1"/>
    <col min="3843" max="3845" width="32.7109375" customWidth="1"/>
    <col min="4097" max="4097" width="8.28515625" customWidth="1"/>
    <col min="4098" max="4098" width="41" customWidth="1"/>
    <col min="4099" max="4101" width="32.7109375" customWidth="1"/>
    <col min="4353" max="4353" width="8.28515625" customWidth="1"/>
    <col min="4354" max="4354" width="41" customWidth="1"/>
    <col min="4355" max="4357" width="32.7109375" customWidth="1"/>
    <col min="4609" max="4609" width="8.28515625" customWidth="1"/>
    <col min="4610" max="4610" width="41" customWidth="1"/>
    <col min="4611" max="4613" width="32.7109375" customWidth="1"/>
    <col min="4865" max="4865" width="8.28515625" customWidth="1"/>
    <col min="4866" max="4866" width="41" customWidth="1"/>
    <col min="4867" max="4869" width="32.7109375" customWidth="1"/>
    <col min="5121" max="5121" width="8.28515625" customWidth="1"/>
    <col min="5122" max="5122" width="41" customWidth="1"/>
    <col min="5123" max="5125" width="32.7109375" customWidth="1"/>
    <col min="5377" max="5377" width="8.28515625" customWidth="1"/>
    <col min="5378" max="5378" width="41" customWidth="1"/>
    <col min="5379" max="5381" width="32.7109375" customWidth="1"/>
    <col min="5633" max="5633" width="8.28515625" customWidth="1"/>
    <col min="5634" max="5634" width="41" customWidth="1"/>
    <col min="5635" max="5637" width="32.7109375" customWidth="1"/>
    <col min="5889" max="5889" width="8.28515625" customWidth="1"/>
    <col min="5890" max="5890" width="41" customWidth="1"/>
    <col min="5891" max="5893" width="32.7109375" customWidth="1"/>
    <col min="6145" max="6145" width="8.28515625" customWidth="1"/>
    <col min="6146" max="6146" width="41" customWidth="1"/>
    <col min="6147" max="6149" width="32.7109375" customWidth="1"/>
    <col min="6401" max="6401" width="8.28515625" customWidth="1"/>
    <col min="6402" max="6402" width="41" customWidth="1"/>
    <col min="6403" max="6405" width="32.7109375" customWidth="1"/>
    <col min="6657" max="6657" width="8.28515625" customWidth="1"/>
    <col min="6658" max="6658" width="41" customWidth="1"/>
    <col min="6659" max="6661" width="32.7109375" customWidth="1"/>
    <col min="6913" max="6913" width="8.28515625" customWidth="1"/>
    <col min="6914" max="6914" width="41" customWidth="1"/>
    <col min="6915" max="6917" width="32.7109375" customWidth="1"/>
    <col min="7169" max="7169" width="8.28515625" customWidth="1"/>
    <col min="7170" max="7170" width="41" customWidth="1"/>
    <col min="7171" max="7173" width="32.7109375" customWidth="1"/>
    <col min="7425" max="7425" width="8.28515625" customWidth="1"/>
    <col min="7426" max="7426" width="41" customWidth="1"/>
    <col min="7427" max="7429" width="32.7109375" customWidth="1"/>
    <col min="7681" max="7681" width="8.28515625" customWidth="1"/>
    <col min="7682" max="7682" width="41" customWidth="1"/>
    <col min="7683" max="7685" width="32.7109375" customWidth="1"/>
    <col min="7937" max="7937" width="8.28515625" customWidth="1"/>
    <col min="7938" max="7938" width="41" customWidth="1"/>
    <col min="7939" max="7941" width="32.7109375" customWidth="1"/>
    <col min="8193" max="8193" width="8.28515625" customWidth="1"/>
    <col min="8194" max="8194" width="41" customWidth="1"/>
    <col min="8195" max="8197" width="32.7109375" customWidth="1"/>
    <col min="8449" max="8449" width="8.28515625" customWidth="1"/>
    <col min="8450" max="8450" width="41" customWidth="1"/>
    <col min="8451" max="8453" width="32.7109375" customWidth="1"/>
    <col min="8705" max="8705" width="8.28515625" customWidth="1"/>
    <col min="8706" max="8706" width="41" customWidth="1"/>
    <col min="8707" max="8709" width="32.7109375" customWidth="1"/>
    <col min="8961" max="8961" width="8.28515625" customWidth="1"/>
    <col min="8962" max="8962" width="41" customWidth="1"/>
    <col min="8963" max="8965" width="32.7109375" customWidth="1"/>
    <col min="9217" max="9217" width="8.28515625" customWidth="1"/>
    <col min="9218" max="9218" width="41" customWidth="1"/>
    <col min="9219" max="9221" width="32.7109375" customWidth="1"/>
    <col min="9473" max="9473" width="8.28515625" customWidth="1"/>
    <col min="9474" max="9474" width="41" customWidth="1"/>
    <col min="9475" max="9477" width="32.7109375" customWidth="1"/>
    <col min="9729" max="9729" width="8.28515625" customWidth="1"/>
    <col min="9730" max="9730" width="41" customWidth="1"/>
    <col min="9731" max="9733" width="32.7109375" customWidth="1"/>
    <col min="9985" max="9985" width="8.28515625" customWidth="1"/>
    <col min="9986" max="9986" width="41" customWidth="1"/>
    <col min="9987" max="9989" width="32.7109375" customWidth="1"/>
    <col min="10241" max="10241" width="8.28515625" customWidth="1"/>
    <col min="10242" max="10242" width="41" customWidth="1"/>
    <col min="10243" max="10245" width="32.7109375" customWidth="1"/>
    <col min="10497" max="10497" width="8.28515625" customWidth="1"/>
    <col min="10498" max="10498" width="41" customWidth="1"/>
    <col min="10499" max="10501" width="32.7109375" customWidth="1"/>
    <col min="10753" max="10753" width="8.28515625" customWidth="1"/>
    <col min="10754" max="10754" width="41" customWidth="1"/>
    <col min="10755" max="10757" width="32.7109375" customWidth="1"/>
    <col min="11009" max="11009" width="8.28515625" customWidth="1"/>
    <col min="11010" max="11010" width="41" customWidth="1"/>
    <col min="11011" max="11013" width="32.7109375" customWidth="1"/>
    <col min="11265" max="11265" width="8.28515625" customWidth="1"/>
    <col min="11266" max="11266" width="41" customWidth="1"/>
    <col min="11267" max="11269" width="32.7109375" customWidth="1"/>
    <col min="11521" max="11521" width="8.28515625" customWidth="1"/>
    <col min="11522" max="11522" width="41" customWidth="1"/>
    <col min="11523" max="11525" width="32.7109375" customWidth="1"/>
    <col min="11777" max="11777" width="8.28515625" customWidth="1"/>
    <col min="11778" max="11778" width="41" customWidth="1"/>
    <col min="11779" max="11781" width="32.7109375" customWidth="1"/>
    <col min="12033" max="12033" width="8.28515625" customWidth="1"/>
    <col min="12034" max="12034" width="41" customWidth="1"/>
    <col min="12035" max="12037" width="32.7109375" customWidth="1"/>
    <col min="12289" max="12289" width="8.28515625" customWidth="1"/>
    <col min="12290" max="12290" width="41" customWidth="1"/>
    <col min="12291" max="12293" width="32.7109375" customWidth="1"/>
    <col min="12545" max="12545" width="8.28515625" customWidth="1"/>
    <col min="12546" max="12546" width="41" customWidth="1"/>
    <col min="12547" max="12549" width="32.7109375" customWidth="1"/>
    <col min="12801" max="12801" width="8.28515625" customWidth="1"/>
    <col min="12802" max="12802" width="41" customWidth="1"/>
    <col min="12803" max="12805" width="32.7109375" customWidth="1"/>
    <col min="13057" max="13057" width="8.28515625" customWidth="1"/>
    <col min="13058" max="13058" width="41" customWidth="1"/>
    <col min="13059" max="13061" width="32.7109375" customWidth="1"/>
    <col min="13313" max="13313" width="8.28515625" customWidth="1"/>
    <col min="13314" max="13314" width="41" customWidth="1"/>
    <col min="13315" max="13317" width="32.7109375" customWidth="1"/>
    <col min="13569" max="13569" width="8.28515625" customWidth="1"/>
    <col min="13570" max="13570" width="41" customWidth="1"/>
    <col min="13571" max="13573" width="32.7109375" customWidth="1"/>
    <col min="13825" max="13825" width="8.28515625" customWidth="1"/>
    <col min="13826" max="13826" width="41" customWidth="1"/>
    <col min="13827" max="13829" width="32.7109375" customWidth="1"/>
    <col min="14081" max="14081" width="8.28515625" customWidth="1"/>
    <col min="14082" max="14082" width="41" customWidth="1"/>
    <col min="14083" max="14085" width="32.7109375" customWidth="1"/>
    <col min="14337" max="14337" width="8.28515625" customWidth="1"/>
    <col min="14338" max="14338" width="41" customWidth="1"/>
    <col min="14339" max="14341" width="32.7109375" customWidth="1"/>
    <col min="14593" max="14593" width="8.28515625" customWidth="1"/>
    <col min="14594" max="14594" width="41" customWidth="1"/>
    <col min="14595" max="14597" width="32.7109375" customWidth="1"/>
    <col min="14849" max="14849" width="8.28515625" customWidth="1"/>
    <col min="14850" max="14850" width="41" customWidth="1"/>
    <col min="14851" max="14853" width="32.7109375" customWidth="1"/>
    <col min="15105" max="15105" width="8.28515625" customWidth="1"/>
    <col min="15106" max="15106" width="41" customWidth="1"/>
    <col min="15107" max="15109" width="32.7109375" customWidth="1"/>
    <col min="15361" max="15361" width="8.28515625" customWidth="1"/>
    <col min="15362" max="15362" width="41" customWidth="1"/>
    <col min="15363" max="15365" width="32.7109375" customWidth="1"/>
    <col min="15617" max="15617" width="8.28515625" customWidth="1"/>
    <col min="15618" max="15618" width="41" customWidth="1"/>
    <col min="15619" max="15621" width="32.7109375" customWidth="1"/>
    <col min="15873" max="15873" width="8.28515625" customWidth="1"/>
    <col min="15874" max="15874" width="41" customWidth="1"/>
    <col min="15875" max="15877" width="32.7109375" customWidth="1"/>
    <col min="16129" max="16129" width="8.28515625" customWidth="1"/>
    <col min="16130" max="16130" width="41" customWidth="1"/>
    <col min="16131" max="16133" width="32.7109375" customWidth="1"/>
  </cols>
  <sheetData>
    <row r="1" spans="1:5">
      <c r="A1" s="449"/>
      <c r="B1" s="449" t="s">
        <v>609</v>
      </c>
      <c r="C1" s="449"/>
      <c r="D1" s="449"/>
      <c r="E1" s="449"/>
    </row>
    <row r="2" spans="1:5">
      <c r="A2" s="449"/>
      <c r="B2" s="449"/>
      <c r="C2" s="449"/>
      <c r="D2" s="449"/>
      <c r="E2" s="449"/>
    </row>
    <row r="3" spans="1:5">
      <c r="A3" s="380"/>
      <c r="B3" s="380"/>
      <c r="C3" s="380"/>
      <c r="D3" s="380"/>
      <c r="E3" s="380"/>
    </row>
    <row r="4" spans="1:5">
      <c r="A4" s="701" t="s">
        <v>370</v>
      </c>
      <c r="B4" s="702"/>
      <c r="C4" s="702"/>
      <c r="D4" s="702"/>
      <c r="E4" s="702"/>
    </row>
    <row r="5" spans="1:5" s="379" customFormat="1" ht="15.75">
      <c r="A5" s="381"/>
      <c r="B5" s="450"/>
      <c r="C5" s="450"/>
      <c r="D5" s="450"/>
      <c r="E5" s="450"/>
    </row>
    <row r="6" spans="1:5" ht="31.5">
      <c r="A6" s="381"/>
      <c r="B6" s="381" t="s">
        <v>54</v>
      </c>
      <c r="C6" s="381" t="s">
        <v>275</v>
      </c>
      <c r="D6" s="381" t="s">
        <v>276</v>
      </c>
      <c r="E6" s="381" t="s">
        <v>277</v>
      </c>
    </row>
    <row r="7" spans="1:5" ht="15.75">
      <c r="A7" s="381">
        <v>1</v>
      </c>
      <c r="B7" s="381">
        <v>2</v>
      </c>
      <c r="C7" s="381">
        <v>3</v>
      </c>
      <c r="D7" s="381">
        <v>4</v>
      </c>
      <c r="E7" s="381">
        <v>5</v>
      </c>
    </row>
    <row r="8" spans="1:5">
      <c r="A8" s="382" t="s">
        <v>246</v>
      </c>
      <c r="B8" s="383" t="s">
        <v>337</v>
      </c>
      <c r="C8" s="384">
        <v>7317359</v>
      </c>
      <c r="D8" s="384">
        <v>0</v>
      </c>
      <c r="E8" s="384">
        <v>7913946</v>
      </c>
    </row>
    <row r="9" spans="1:5" ht="25.5">
      <c r="A9" s="382" t="s">
        <v>248</v>
      </c>
      <c r="B9" s="383" t="s">
        <v>338</v>
      </c>
      <c r="C9" s="384">
        <v>338963</v>
      </c>
      <c r="D9" s="384">
        <v>0</v>
      </c>
      <c r="E9" s="384">
        <v>165000</v>
      </c>
    </row>
    <row r="10" spans="1:5" ht="25.5">
      <c r="A10" s="382" t="s">
        <v>250</v>
      </c>
      <c r="B10" s="383" t="s">
        <v>339</v>
      </c>
      <c r="C10" s="384">
        <v>503240</v>
      </c>
      <c r="D10" s="384">
        <v>0</v>
      </c>
      <c r="E10" s="384">
        <v>546741</v>
      </c>
    </row>
    <row r="11" spans="1:5" ht="25.5">
      <c r="A11" s="385" t="s">
        <v>252</v>
      </c>
      <c r="B11" s="386" t="s">
        <v>340</v>
      </c>
      <c r="C11" s="387">
        <v>8159562</v>
      </c>
      <c r="D11" s="387">
        <v>0</v>
      </c>
      <c r="E11" s="387">
        <v>8625687</v>
      </c>
    </row>
    <row r="12" spans="1:5" ht="25.5">
      <c r="A12" s="382" t="s">
        <v>282</v>
      </c>
      <c r="B12" s="383" t="s">
        <v>341</v>
      </c>
      <c r="C12" s="384">
        <v>7802724</v>
      </c>
      <c r="D12" s="384">
        <v>0</v>
      </c>
      <c r="E12" s="384">
        <v>9059718</v>
      </c>
    </row>
    <row r="13" spans="1:5" ht="25.5">
      <c r="A13" s="382" t="s">
        <v>342</v>
      </c>
      <c r="B13" s="383" t="s">
        <v>343</v>
      </c>
      <c r="C13" s="384">
        <v>2649466</v>
      </c>
      <c r="D13" s="384">
        <v>0</v>
      </c>
      <c r="E13" s="384">
        <v>3381506</v>
      </c>
    </row>
    <row r="14" spans="1:5" ht="25.5">
      <c r="A14" s="382" t="s">
        <v>285</v>
      </c>
      <c r="B14" s="383" t="s">
        <v>344</v>
      </c>
      <c r="C14" s="384">
        <v>674564</v>
      </c>
      <c r="D14" s="384">
        <v>0</v>
      </c>
      <c r="E14" s="384">
        <v>23490536</v>
      </c>
    </row>
    <row r="15" spans="1:5" ht="25.5">
      <c r="A15" s="385" t="s">
        <v>345</v>
      </c>
      <c r="B15" s="386" t="s">
        <v>346</v>
      </c>
      <c r="C15" s="387">
        <v>11126754</v>
      </c>
      <c r="D15" s="387">
        <v>0</v>
      </c>
      <c r="E15" s="387">
        <v>35931760</v>
      </c>
    </row>
    <row r="16" spans="1:5">
      <c r="A16" s="382" t="s">
        <v>287</v>
      </c>
      <c r="B16" s="383" t="s">
        <v>347</v>
      </c>
      <c r="C16" s="384">
        <v>796813</v>
      </c>
      <c r="D16" s="384">
        <v>0</v>
      </c>
      <c r="E16" s="384">
        <v>630133</v>
      </c>
    </row>
    <row r="17" spans="1:5">
      <c r="A17" s="382" t="s">
        <v>348</v>
      </c>
      <c r="B17" s="383" t="s">
        <v>349</v>
      </c>
      <c r="C17" s="384">
        <v>2920340</v>
      </c>
      <c r="D17" s="384">
        <v>0</v>
      </c>
      <c r="E17" s="384">
        <v>2752753</v>
      </c>
    </row>
    <row r="18" spans="1:5">
      <c r="A18" s="385" t="s">
        <v>262</v>
      </c>
      <c r="B18" s="386" t="s">
        <v>350</v>
      </c>
      <c r="C18" s="387">
        <v>3717153</v>
      </c>
      <c r="D18" s="387">
        <v>0</v>
      </c>
      <c r="E18" s="387">
        <v>3382886</v>
      </c>
    </row>
    <row r="19" spans="1:5">
      <c r="A19" s="382" t="s">
        <v>351</v>
      </c>
      <c r="B19" s="383" t="s">
        <v>352</v>
      </c>
      <c r="C19" s="384">
        <v>1905871</v>
      </c>
      <c r="D19" s="384">
        <v>0</v>
      </c>
      <c r="E19" s="384">
        <v>2390395</v>
      </c>
    </row>
    <row r="20" spans="1:5">
      <c r="A20" s="382" t="s">
        <v>353</v>
      </c>
      <c r="B20" s="383" t="s">
        <v>354</v>
      </c>
      <c r="C20" s="384">
        <v>1488096</v>
      </c>
      <c r="D20" s="384">
        <v>0</v>
      </c>
      <c r="E20" s="384">
        <v>1555291</v>
      </c>
    </row>
    <row r="21" spans="1:5">
      <c r="A21" s="382" t="s">
        <v>355</v>
      </c>
      <c r="B21" s="383" t="s">
        <v>356</v>
      </c>
      <c r="C21" s="384">
        <v>854645</v>
      </c>
      <c r="D21" s="384">
        <v>0</v>
      </c>
      <c r="E21" s="384">
        <v>944324</v>
      </c>
    </row>
    <row r="22" spans="1:5">
      <c r="A22" s="385" t="s">
        <v>289</v>
      </c>
      <c r="B22" s="386" t="s">
        <v>357</v>
      </c>
      <c r="C22" s="387">
        <v>4248612</v>
      </c>
      <c r="D22" s="387">
        <v>0</v>
      </c>
      <c r="E22" s="387">
        <v>4890010</v>
      </c>
    </row>
    <row r="23" spans="1:5">
      <c r="A23" s="385" t="s">
        <v>291</v>
      </c>
      <c r="B23" s="386" t="s">
        <v>358</v>
      </c>
      <c r="C23" s="387">
        <v>2451464</v>
      </c>
      <c r="D23" s="387">
        <v>0</v>
      </c>
      <c r="E23" s="387">
        <v>3590680</v>
      </c>
    </row>
    <row r="24" spans="1:5">
      <c r="A24" s="385" t="s">
        <v>268</v>
      </c>
      <c r="B24" s="386" t="s">
        <v>359</v>
      </c>
      <c r="C24" s="387">
        <v>7811846</v>
      </c>
      <c r="D24" s="387">
        <v>0</v>
      </c>
      <c r="E24" s="387">
        <v>6087229</v>
      </c>
    </row>
    <row r="25" spans="1:5" ht="25.5">
      <c r="A25" s="385" t="s">
        <v>293</v>
      </c>
      <c r="B25" s="386" t="s">
        <v>360</v>
      </c>
      <c r="C25" s="387">
        <v>1057241</v>
      </c>
      <c r="D25" s="387">
        <v>0</v>
      </c>
      <c r="E25" s="387">
        <v>26606642</v>
      </c>
    </row>
    <row r="26" spans="1:5" ht="25.5">
      <c r="A26" s="382" t="s">
        <v>296</v>
      </c>
      <c r="B26" s="383" t="s">
        <v>361</v>
      </c>
      <c r="C26" s="384">
        <v>39815</v>
      </c>
      <c r="D26" s="384">
        <v>0</v>
      </c>
      <c r="E26" s="384">
        <v>33710</v>
      </c>
    </row>
    <row r="27" spans="1:5" ht="25.5">
      <c r="A27" s="385" t="s">
        <v>362</v>
      </c>
      <c r="B27" s="386" t="s">
        <v>363</v>
      </c>
      <c r="C27" s="387">
        <v>39815</v>
      </c>
      <c r="D27" s="387">
        <v>0</v>
      </c>
      <c r="E27" s="387">
        <v>33710</v>
      </c>
    </row>
    <row r="28" spans="1:5" ht="25.5">
      <c r="A28" s="385" t="s">
        <v>364</v>
      </c>
      <c r="B28" s="386" t="s">
        <v>365</v>
      </c>
      <c r="C28" s="387">
        <v>39815</v>
      </c>
      <c r="D28" s="387">
        <v>0</v>
      </c>
      <c r="E28" s="387">
        <v>33710</v>
      </c>
    </row>
    <row r="29" spans="1:5">
      <c r="A29" s="385" t="s">
        <v>366</v>
      </c>
      <c r="B29" s="386" t="s">
        <v>367</v>
      </c>
      <c r="C29" s="387">
        <v>1097056</v>
      </c>
      <c r="D29" s="387">
        <v>0</v>
      </c>
      <c r="E29" s="387">
        <v>26640352</v>
      </c>
    </row>
  </sheetData>
  <mergeCells count="1">
    <mergeCell ref="A4:E4"/>
  </mergeCells>
  <pageMargins left="0.7" right="0.7" top="0.75" bottom="0.75" header="0.3" footer="0.3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3"/>
  <sheetViews>
    <sheetView zoomScaleNormal="100" workbookViewId="0">
      <selection activeCell="A3" sqref="A3:C3"/>
    </sheetView>
  </sheetViews>
  <sheetFormatPr defaultRowHeight="15"/>
  <cols>
    <col min="1" max="1" width="6.5703125" style="493" customWidth="1"/>
    <col min="2" max="2" width="52.140625" style="493" customWidth="1"/>
    <col min="3" max="3" width="22" style="493" customWidth="1"/>
    <col min="4" max="256" width="8.85546875" style="493"/>
    <col min="257" max="257" width="6.5703125" style="493" customWidth="1"/>
    <col min="258" max="258" width="52.140625" style="493" customWidth="1"/>
    <col min="259" max="259" width="22" style="493" customWidth="1"/>
    <col min="260" max="512" width="8.85546875" style="493"/>
    <col min="513" max="513" width="6.5703125" style="493" customWidth="1"/>
    <col min="514" max="514" width="52.140625" style="493" customWidth="1"/>
    <col min="515" max="515" width="22" style="493" customWidth="1"/>
    <col min="516" max="768" width="8.85546875" style="493"/>
    <col min="769" max="769" width="6.5703125" style="493" customWidth="1"/>
    <col min="770" max="770" width="52.140625" style="493" customWidth="1"/>
    <col min="771" max="771" width="22" style="493" customWidth="1"/>
    <col min="772" max="1024" width="8.85546875" style="493"/>
    <col min="1025" max="1025" width="6.5703125" style="493" customWidth="1"/>
    <col min="1026" max="1026" width="52.140625" style="493" customWidth="1"/>
    <col min="1027" max="1027" width="22" style="493" customWidth="1"/>
    <col min="1028" max="1280" width="8.85546875" style="493"/>
    <col min="1281" max="1281" width="6.5703125" style="493" customWidth="1"/>
    <col min="1282" max="1282" width="52.140625" style="493" customWidth="1"/>
    <col min="1283" max="1283" width="22" style="493" customWidth="1"/>
    <col min="1284" max="1536" width="8.85546875" style="493"/>
    <col min="1537" max="1537" width="6.5703125" style="493" customWidth="1"/>
    <col min="1538" max="1538" width="52.140625" style="493" customWidth="1"/>
    <col min="1539" max="1539" width="22" style="493" customWidth="1"/>
    <col min="1540" max="1792" width="8.85546875" style="493"/>
    <col min="1793" max="1793" width="6.5703125" style="493" customWidth="1"/>
    <col min="1794" max="1794" width="52.140625" style="493" customWidth="1"/>
    <col min="1795" max="1795" width="22" style="493" customWidth="1"/>
    <col min="1796" max="2048" width="8.85546875" style="493"/>
    <col min="2049" max="2049" width="6.5703125" style="493" customWidth="1"/>
    <col min="2050" max="2050" width="52.140625" style="493" customWidth="1"/>
    <col min="2051" max="2051" width="22" style="493" customWidth="1"/>
    <col min="2052" max="2304" width="8.85546875" style="493"/>
    <col min="2305" max="2305" width="6.5703125" style="493" customWidth="1"/>
    <col min="2306" max="2306" width="52.140625" style="493" customWidth="1"/>
    <col min="2307" max="2307" width="22" style="493" customWidth="1"/>
    <col min="2308" max="2560" width="8.85546875" style="493"/>
    <col min="2561" max="2561" width="6.5703125" style="493" customWidth="1"/>
    <col min="2562" max="2562" width="52.140625" style="493" customWidth="1"/>
    <col min="2563" max="2563" width="22" style="493" customWidth="1"/>
    <col min="2564" max="2816" width="8.85546875" style="493"/>
    <col min="2817" max="2817" width="6.5703125" style="493" customWidth="1"/>
    <col min="2818" max="2818" width="52.140625" style="493" customWidth="1"/>
    <col min="2819" max="2819" width="22" style="493" customWidth="1"/>
    <col min="2820" max="3072" width="8.85546875" style="493"/>
    <col min="3073" max="3073" width="6.5703125" style="493" customWidth="1"/>
    <col min="3074" max="3074" width="52.140625" style="493" customWidth="1"/>
    <col min="3075" max="3075" width="22" style="493" customWidth="1"/>
    <col min="3076" max="3328" width="8.85546875" style="493"/>
    <col min="3329" max="3329" width="6.5703125" style="493" customWidth="1"/>
    <col min="3330" max="3330" width="52.140625" style="493" customWidth="1"/>
    <col min="3331" max="3331" width="22" style="493" customWidth="1"/>
    <col min="3332" max="3584" width="8.85546875" style="493"/>
    <col min="3585" max="3585" width="6.5703125" style="493" customWidth="1"/>
    <col min="3586" max="3586" width="52.140625" style="493" customWidth="1"/>
    <col min="3587" max="3587" width="22" style="493" customWidth="1"/>
    <col min="3588" max="3840" width="8.85546875" style="493"/>
    <col min="3841" max="3841" width="6.5703125" style="493" customWidth="1"/>
    <col min="3842" max="3842" width="52.140625" style="493" customWidth="1"/>
    <col min="3843" max="3843" width="22" style="493" customWidth="1"/>
    <col min="3844" max="4096" width="8.85546875" style="493"/>
    <col min="4097" max="4097" width="6.5703125" style="493" customWidth="1"/>
    <col min="4098" max="4098" width="52.140625" style="493" customWidth="1"/>
    <col min="4099" max="4099" width="22" style="493" customWidth="1"/>
    <col min="4100" max="4352" width="8.85546875" style="493"/>
    <col min="4353" max="4353" width="6.5703125" style="493" customWidth="1"/>
    <col min="4354" max="4354" width="52.140625" style="493" customWidth="1"/>
    <col min="4355" max="4355" width="22" style="493" customWidth="1"/>
    <col min="4356" max="4608" width="8.85546875" style="493"/>
    <col min="4609" max="4609" width="6.5703125" style="493" customWidth="1"/>
    <col min="4610" max="4610" width="52.140625" style="493" customWidth="1"/>
    <col min="4611" max="4611" width="22" style="493" customWidth="1"/>
    <col min="4612" max="4864" width="8.85546875" style="493"/>
    <col min="4865" max="4865" width="6.5703125" style="493" customWidth="1"/>
    <col min="4866" max="4866" width="52.140625" style="493" customWidth="1"/>
    <col min="4867" max="4867" width="22" style="493" customWidth="1"/>
    <col min="4868" max="5120" width="8.85546875" style="493"/>
    <col min="5121" max="5121" width="6.5703125" style="493" customWidth="1"/>
    <col min="5122" max="5122" width="52.140625" style="493" customWidth="1"/>
    <col min="5123" max="5123" width="22" style="493" customWidth="1"/>
    <col min="5124" max="5376" width="8.85546875" style="493"/>
    <col min="5377" max="5377" width="6.5703125" style="493" customWidth="1"/>
    <col min="5378" max="5378" width="52.140625" style="493" customWidth="1"/>
    <col min="5379" max="5379" width="22" style="493" customWidth="1"/>
    <col min="5380" max="5632" width="8.85546875" style="493"/>
    <col min="5633" max="5633" width="6.5703125" style="493" customWidth="1"/>
    <col min="5634" max="5634" width="52.140625" style="493" customWidth="1"/>
    <col min="5635" max="5635" width="22" style="493" customWidth="1"/>
    <col min="5636" max="5888" width="8.85546875" style="493"/>
    <col min="5889" max="5889" width="6.5703125" style="493" customWidth="1"/>
    <col min="5890" max="5890" width="52.140625" style="493" customWidth="1"/>
    <col min="5891" max="5891" width="22" style="493" customWidth="1"/>
    <col min="5892" max="6144" width="8.85546875" style="493"/>
    <col min="6145" max="6145" width="6.5703125" style="493" customWidth="1"/>
    <col min="6146" max="6146" width="52.140625" style="493" customWidth="1"/>
    <col min="6147" max="6147" width="22" style="493" customWidth="1"/>
    <col min="6148" max="6400" width="8.85546875" style="493"/>
    <col min="6401" max="6401" width="6.5703125" style="493" customWidth="1"/>
    <col min="6402" max="6402" width="52.140625" style="493" customWidth="1"/>
    <col min="6403" max="6403" width="22" style="493" customWidth="1"/>
    <col min="6404" max="6656" width="8.85546875" style="493"/>
    <col min="6657" max="6657" width="6.5703125" style="493" customWidth="1"/>
    <col min="6658" max="6658" width="52.140625" style="493" customWidth="1"/>
    <col min="6659" max="6659" width="22" style="493" customWidth="1"/>
    <col min="6660" max="6912" width="8.85546875" style="493"/>
    <col min="6913" max="6913" width="6.5703125" style="493" customWidth="1"/>
    <col min="6914" max="6914" width="52.140625" style="493" customWidth="1"/>
    <col min="6915" max="6915" width="22" style="493" customWidth="1"/>
    <col min="6916" max="7168" width="8.85546875" style="493"/>
    <col min="7169" max="7169" width="6.5703125" style="493" customWidth="1"/>
    <col min="7170" max="7170" width="52.140625" style="493" customWidth="1"/>
    <col min="7171" max="7171" width="22" style="493" customWidth="1"/>
    <col min="7172" max="7424" width="8.85546875" style="493"/>
    <col min="7425" max="7425" width="6.5703125" style="493" customWidth="1"/>
    <col min="7426" max="7426" width="52.140625" style="493" customWidth="1"/>
    <col min="7427" max="7427" width="22" style="493" customWidth="1"/>
    <col min="7428" max="7680" width="8.85546875" style="493"/>
    <col min="7681" max="7681" width="6.5703125" style="493" customWidth="1"/>
    <col min="7682" max="7682" width="52.140625" style="493" customWidth="1"/>
    <col min="7683" max="7683" width="22" style="493" customWidth="1"/>
    <col min="7684" max="7936" width="8.85546875" style="493"/>
    <col min="7937" max="7937" width="6.5703125" style="493" customWidth="1"/>
    <col min="7938" max="7938" width="52.140625" style="493" customWidth="1"/>
    <col min="7939" max="7939" width="22" style="493" customWidth="1"/>
    <col min="7940" max="8192" width="8.85546875" style="493"/>
    <col min="8193" max="8193" width="6.5703125" style="493" customWidth="1"/>
    <col min="8194" max="8194" width="52.140625" style="493" customWidth="1"/>
    <col min="8195" max="8195" width="22" style="493" customWidth="1"/>
    <col min="8196" max="8448" width="8.85546875" style="493"/>
    <col min="8449" max="8449" width="6.5703125" style="493" customWidth="1"/>
    <col min="8450" max="8450" width="52.140625" style="493" customWidth="1"/>
    <col min="8451" max="8451" width="22" style="493" customWidth="1"/>
    <col min="8452" max="8704" width="8.85546875" style="493"/>
    <col min="8705" max="8705" width="6.5703125" style="493" customWidth="1"/>
    <col min="8706" max="8706" width="52.140625" style="493" customWidth="1"/>
    <col min="8707" max="8707" width="22" style="493" customWidth="1"/>
    <col min="8708" max="8960" width="8.85546875" style="493"/>
    <col min="8961" max="8961" width="6.5703125" style="493" customWidth="1"/>
    <col min="8962" max="8962" width="52.140625" style="493" customWidth="1"/>
    <col min="8963" max="8963" width="22" style="493" customWidth="1"/>
    <col min="8964" max="9216" width="8.85546875" style="493"/>
    <col min="9217" max="9217" width="6.5703125" style="493" customWidth="1"/>
    <col min="9218" max="9218" width="52.140625" style="493" customWidth="1"/>
    <col min="9219" max="9219" width="22" style="493" customWidth="1"/>
    <col min="9220" max="9472" width="8.85546875" style="493"/>
    <col min="9473" max="9473" width="6.5703125" style="493" customWidth="1"/>
    <col min="9474" max="9474" width="52.140625" style="493" customWidth="1"/>
    <col min="9475" max="9475" width="22" style="493" customWidth="1"/>
    <col min="9476" max="9728" width="8.85546875" style="493"/>
    <col min="9729" max="9729" width="6.5703125" style="493" customWidth="1"/>
    <col min="9730" max="9730" width="52.140625" style="493" customWidth="1"/>
    <col min="9731" max="9731" width="22" style="493" customWidth="1"/>
    <col min="9732" max="9984" width="8.85546875" style="493"/>
    <col min="9985" max="9985" width="6.5703125" style="493" customWidth="1"/>
    <col min="9986" max="9986" width="52.140625" style="493" customWidth="1"/>
    <col min="9987" max="9987" width="22" style="493" customWidth="1"/>
    <col min="9988" max="10240" width="8.85546875" style="493"/>
    <col min="10241" max="10241" width="6.5703125" style="493" customWidth="1"/>
    <col min="10242" max="10242" width="52.140625" style="493" customWidth="1"/>
    <col min="10243" max="10243" width="22" style="493" customWidth="1"/>
    <col min="10244" max="10496" width="8.85546875" style="493"/>
    <col min="10497" max="10497" width="6.5703125" style="493" customWidth="1"/>
    <col min="10498" max="10498" width="52.140625" style="493" customWidth="1"/>
    <col min="10499" max="10499" width="22" style="493" customWidth="1"/>
    <col min="10500" max="10752" width="8.85546875" style="493"/>
    <col min="10753" max="10753" width="6.5703125" style="493" customWidth="1"/>
    <col min="10754" max="10754" width="52.140625" style="493" customWidth="1"/>
    <col min="10755" max="10755" width="22" style="493" customWidth="1"/>
    <col min="10756" max="11008" width="8.85546875" style="493"/>
    <col min="11009" max="11009" width="6.5703125" style="493" customWidth="1"/>
    <col min="11010" max="11010" width="52.140625" style="493" customWidth="1"/>
    <col min="11011" max="11011" width="22" style="493" customWidth="1"/>
    <col min="11012" max="11264" width="8.85546875" style="493"/>
    <col min="11265" max="11265" width="6.5703125" style="493" customWidth="1"/>
    <col min="11266" max="11266" width="52.140625" style="493" customWidth="1"/>
    <col min="11267" max="11267" width="22" style="493" customWidth="1"/>
    <col min="11268" max="11520" width="8.85546875" style="493"/>
    <col min="11521" max="11521" width="6.5703125" style="493" customWidth="1"/>
    <col min="11522" max="11522" width="52.140625" style="493" customWidth="1"/>
    <col min="11523" max="11523" width="22" style="493" customWidth="1"/>
    <col min="11524" max="11776" width="8.85546875" style="493"/>
    <col min="11777" max="11777" width="6.5703125" style="493" customWidth="1"/>
    <col min="11778" max="11778" width="52.140625" style="493" customWidth="1"/>
    <col min="11779" max="11779" width="22" style="493" customWidth="1"/>
    <col min="11780" max="12032" width="8.85546875" style="493"/>
    <col min="12033" max="12033" width="6.5703125" style="493" customWidth="1"/>
    <col min="12034" max="12034" width="52.140625" style="493" customWidth="1"/>
    <col min="12035" max="12035" width="22" style="493" customWidth="1"/>
    <col min="12036" max="12288" width="8.85546875" style="493"/>
    <col min="12289" max="12289" width="6.5703125" style="493" customWidth="1"/>
    <col min="12290" max="12290" width="52.140625" style="493" customWidth="1"/>
    <col min="12291" max="12291" width="22" style="493" customWidth="1"/>
    <col min="12292" max="12544" width="8.85546875" style="493"/>
    <col min="12545" max="12545" width="6.5703125" style="493" customWidth="1"/>
    <col min="12546" max="12546" width="52.140625" style="493" customWidth="1"/>
    <col min="12547" max="12547" width="22" style="493" customWidth="1"/>
    <col min="12548" max="12800" width="8.85546875" style="493"/>
    <col min="12801" max="12801" width="6.5703125" style="493" customWidth="1"/>
    <col min="12802" max="12802" width="52.140625" style="493" customWidth="1"/>
    <col min="12803" max="12803" width="22" style="493" customWidth="1"/>
    <col min="12804" max="13056" width="8.85546875" style="493"/>
    <col min="13057" max="13057" width="6.5703125" style="493" customWidth="1"/>
    <col min="13058" max="13058" width="52.140625" style="493" customWidth="1"/>
    <col min="13059" max="13059" width="22" style="493" customWidth="1"/>
    <col min="13060" max="13312" width="8.85546875" style="493"/>
    <col min="13313" max="13313" width="6.5703125" style="493" customWidth="1"/>
    <col min="13314" max="13314" width="52.140625" style="493" customWidth="1"/>
    <col min="13315" max="13315" width="22" style="493" customWidth="1"/>
    <col min="13316" max="13568" width="8.85546875" style="493"/>
    <col min="13569" max="13569" width="6.5703125" style="493" customWidth="1"/>
    <col min="13570" max="13570" width="52.140625" style="493" customWidth="1"/>
    <col min="13571" max="13571" width="22" style="493" customWidth="1"/>
    <col min="13572" max="13824" width="8.85546875" style="493"/>
    <col min="13825" max="13825" width="6.5703125" style="493" customWidth="1"/>
    <col min="13826" max="13826" width="52.140625" style="493" customWidth="1"/>
    <col min="13827" max="13827" width="22" style="493" customWidth="1"/>
    <col min="13828" max="14080" width="8.85546875" style="493"/>
    <col min="14081" max="14081" width="6.5703125" style="493" customWidth="1"/>
    <col min="14082" max="14082" width="52.140625" style="493" customWidth="1"/>
    <col min="14083" max="14083" width="22" style="493" customWidth="1"/>
    <col min="14084" max="14336" width="8.85546875" style="493"/>
    <col min="14337" max="14337" width="6.5703125" style="493" customWidth="1"/>
    <col min="14338" max="14338" width="52.140625" style="493" customWidth="1"/>
    <col min="14339" max="14339" width="22" style="493" customWidth="1"/>
    <col min="14340" max="14592" width="8.85546875" style="493"/>
    <col min="14593" max="14593" width="6.5703125" style="493" customWidth="1"/>
    <col min="14594" max="14594" width="52.140625" style="493" customWidth="1"/>
    <col min="14595" max="14595" width="22" style="493" customWidth="1"/>
    <col min="14596" max="14848" width="8.85546875" style="493"/>
    <col min="14849" max="14849" width="6.5703125" style="493" customWidth="1"/>
    <col min="14850" max="14850" width="52.140625" style="493" customWidth="1"/>
    <col min="14851" max="14851" width="22" style="493" customWidth="1"/>
    <col min="14852" max="15104" width="8.85546875" style="493"/>
    <col min="15105" max="15105" width="6.5703125" style="493" customWidth="1"/>
    <col min="15106" max="15106" width="52.140625" style="493" customWidth="1"/>
    <col min="15107" max="15107" width="22" style="493" customWidth="1"/>
    <col min="15108" max="15360" width="8.85546875" style="493"/>
    <col min="15361" max="15361" width="6.5703125" style="493" customWidth="1"/>
    <col min="15362" max="15362" width="52.140625" style="493" customWidth="1"/>
    <col min="15363" max="15363" width="22" style="493" customWidth="1"/>
    <col min="15364" max="15616" width="8.85546875" style="493"/>
    <col min="15617" max="15617" width="6.5703125" style="493" customWidth="1"/>
    <col min="15618" max="15618" width="52.140625" style="493" customWidth="1"/>
    <col min="15619" max="15619" width="22" style="493" customWidth="1"/>
    <col min="15620" max="15872" width="8.85546875" style="493"/>
    <col min="15873" max="15873" width="6.5703125" style="493" customWidth="1"/>
    <col min="15874" max="15874" width="52.140625" style="493" customWidth="1"/>
    <col min="15875" max="15875" width="22" style="493" customWidth="1"/>
    <col min="15876" max="16128" width="8.85546875" style="493"/>
    <col min="16129" max="16129" width="6.5703125" style="493" customWidth="1"/>
    <col min="16130" max="16130" width="52.140625" style="493" customWidth="1"/>
    <col min="16131" max="16131" width="22" style="493" customWidth="1"/>
    <col min="16132" max="16384" width="8.85546875" style="493"/>
  </cols>
  <sheetData>
    <row r="1" spans="1:3">
      <c r="B1" s="584"/>
      <c r="C1" s="585" t="s">
        <v>610</v>
      </c>
    </row>
    <row r="2" spans="1:3">
      <c r="A2" s="494"/>
      <c r="B2" s="494"/>
      <c r="C2" s="494"/>
    </row>
    <row r="3" spans="1:3" ht="33.75" customHeight="1">
      <c r="A3" s="708" t="s">
        <v>542</v>
      </c>
      <c r="B3" s="708"/>
      <c r="C3" s="708"/>
    </row>
    <row r="4" spans="1:3" ht="15.75" thickBot="1">
      <c r="C4" s="495"/>
    </row>
    <row r="5" spans="1:3" s="499" customFormat="1" ht="43.5" customHeight="1" thickBot="1">
      <c r="A5" s="496" t="s">
        <v>535</v>
      </c>
      <c r="B5" s="497" t="s">
        <v>54</v>
      </c>
      <c r="C5" s="498" t="s">
        <v>536</v>
      </c>
    </row>
    <row r="6" spans="1:3" ht="28.5" customHeight="1">
      <c r="A6" s="500" t="s">
        <v>384</v>
      </c>
      <c r="B6" s="586" t="s">
        <v>600</v>
      </c>
      <c r="C6" s="501">
        <f>C7+C8</f>
        <v>15283702</v>
      </c>
    </row>
    <row r="7" spans="1:3" ht="18" customHeight="1">
      <c r="A7" s="502" t="s">
        <v>385</v>
      </c>
      <c r="B7" s="587" t="s">
        <v>598</v>
      </c>
      <c r="C7" s="503">
        <v>15172812</v>
      </c>
    </row>
    <row r="8" spans="1:3" ht="18" customHeight="1">
      <c r="A8" s="502" t="s">
        <v>386</v>
      </c>
      <c r="B8" s="587" t="s">
        <v>599</v>
      </c>
      <c r="C8" s="503">
        <v>110890</v>
      </c>
    </row>
    <row r="9" spans="1:3" ht="18" customHeight="1">
      <c r="A9" s="502" t="s">
        <v>387</v>
      </c>
      <c r="B9" s="588" t="s">
        <v>537</v>
      </c>
      <c r="C9" s="503">
        <v>45608096</v>
      </c>
    </row>
    <row r="10" spans="1:3" ht="18" customHeight="1" thickBot="1">
      <c r="A10" s="504" t="s">
        <v>388</v>
      </c>
      <c r="B10" s="589" t="s">
        <v>538</v>
      </c>
      <c r="C10" s="505">
        <v>16994834</v>
      </c>
    </row>
    <row r="11" spans="1:3" ht="35.25" customHeight="1">
      <c r="A11" s="506" t="s">
        <v>539</v>
      </c>
      <c r="B11" s="590" t="s">
        <v>601</v>
      </c>
      <c r="C11" s="507">
        <f>C6+C9-C10</f>
        <v>43896964</v>
      </c>
    </row>
    <row r="12" spans="1:3" ht="18" customHeight="1">
      <c r="A12" s="502" t="s">
        <v>540</v>
      </c>
      <c r="B12" s="587" t="s">
        <v>598</v>
      </c>
      <c r="C12" s="503">
        <v>43826129</v>
      </c>
    </row>
    <row r="13" spans="1:3" ht="18" customHeight="1" thickBot="1">
      <c r="A13" s="508" t="s">
        <v>541</v>
      </c>
      <c r="B13" s="591" t="s">
        <v>599</v>
      </c>
      <c r="C13" s="509">
        <v>70835</v>
      </c>
    </row>
  </sheetData>
  <mergeCells count="1">
    <mergeCell ref="A3:C3"/>
  </mergeCells>
  <conditionalFormatting sqref="C11">
    <cfRule type="cellIs" dxfId="0" priority="1" stopIfTrue="1" operator="notEqual">
      <formula>SUM(C12:C13)</formula>
    </cfRule>
  </conditionalFormatting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B22"/>
  <sheetViews>
    <sheetView topLeftCell="A10" zoomScaleNormal="100" workbookViewId="0">
      <selection activeCell="B6" sqref="B6"/>
    </sheetView>
  </sheetViews>
  <sheetFormatPr defaultRowHeight="15"/>
  <cols>
    <col min="1" max="1" width="8.28515625" customWidth="1"/>
    <col min="2" max="2" width="41" customWidth="1"/>
    <col min="3" max="3" width="21.28515625" customWidth="1"/>
    <col min="4" max="4" width="19.28515625" customWidth="1"/>
    <col min="5" max="5" width="16.28515625" customWidth="1"/>
    <col min="6" max="6" width="17.140625" customWidth="1"/>
    <col min="8" max="8" width="8.85546875" customWidth="1"/>
    <col min="188" max="188" width="8.28515625" customWidth="1"/>
    <col min="189" max="189" width="41" customWidth="1"/>
    <col min="190" max="193" width="32.7109375" customWidth="1"/>
    <col min="444" max="444" width="8.28515625" customWidth="1"/>
    <col min="445" max="445" width="41" customWidth="1"/>
    <col min="446" max="449" width="32.7109375" customWidth="1"/>
    <col min="700" max="700" width="8.28515625" customWidth="1"/>
    <col min="701" max="701" width="41" customWidth="1"/>
    <col min="702" max="705" width="32.7109375" customWidth="1"/>
    <col min="956" max="956" width="8.28515625" customWidth="1"/>
    <col min="957" max="957" width="41" customWidth="1"/>
    <col min="958" max="961" width="32.7109375" customWidth="1"/>
    <col min="1212" max="1212" width="8.28515625" customWidth="1"/>
    <col min="1213" max="1213" width="41" customWidth="1"/>
    <col min="1214" max="1217" width="32.7109375" customWidth="1"/>
    <col min="1468" max="1468" width="8.28515625" customWidth="1"/>
    <col min="1469" max="1469" width="41" customWidth="1"/>
    <col min="1470" max="1473" width="32.7109375" customWidth="1"/>
    <col min="1724" max="1724" width="8.28515625" customWidth="1"/>
    <col min="1725" max="1725" width="41" customWidth="1"/>
    <col min="1726" max="1729" width="32.7109375" customWidth="1"/>
    <col min="1980" max="1980" width="8.28515625" customWidth="1"/>
    <col min="1981" max="1981" width="41" customWidth="1"/>
    <col min="1982" max="1985" width="32.7109375" customWidth="1"/>
    <col min="2236" max="2236" width="8.28515625" customWidth="1"/>
    <col min="2237" max="2237" width="41" customWidth="1"/>
    <col min="2238" max="2241" width="32.7109375" customWidth="1"/>
    <col min="2492" max="2492" width="8.28515625" customWidth="1"/>
    <col min="2493" max="2493" width="41" customWidth="1"/>
    <col min="2494" max="2497" width="32.7109375" customWidth="1"/>
    <col min="2748" max="2748" width="8.28515625" customWidth="1"/>
    <col min="2749" max="2749" width="41" customWidth="1"/>
    <col min="2750" max="2753" width="32.7109375" customWidth="1"/>
    <col min="3004" max="3004" width="8.28515625" customWidth="1"/>
    <col min="3005" max="3005" width="41" customWidth="1"/>
    <col min="3006" max="3009" width="32.7109375" customWidth="1"/>
    <col min="3260" max="3260" width="8.28515625" customWidth="1"/>
    <col min="3261" max="3261" width="41" customWidth="1"/>
    <col min="3262" max="3265" width="32.7109375" customWidth="1"/>
    <col min="3516" max="3516" width="8.28515625" customWidth="1"/>
    <col min="3517" max="3517" width="41" customWidth="1"/>
    <col min="3518" max="3521" width="32.7109375" customWidth="1"/>
    <col min="3772" max="3772" width="8.28515625" customWidth="1"/>
    <col min="3773" max="3773" width="41" customWidth="1"/>
    <col min="3774" max="3777" width="32.7109375" customWidth="1"/>
    <col min="4028" max="4028" width="8.28515625" customWidth="1"/>
    <col min="4029" max="4029" width="41" customWidth="1"/>
    <col min="4030" max="4033" width="32.7109375" customWidth="1"/>
    <col min="4284" max="4284" width="8.28515625" customWidth="1"/>
    <col min="4285" max="4285" width="41" customWidth="1"/>
    <col min="4286" max="4289" width="32.7109375" customWidth="1"/>
    <col min="4540" max="4540" width="8.28515625" customWidth="1"/>
    <col min="4541" max="4541" width="41" customWidth="1"/>
    <col min="4542" max="4545" width="32.7109375" customWidth="1"/>
    <col min="4796" max="4796" width="8.28515625" customWidth="1"/>
    <col min="4797" max="4797" width="41" customWidth="1"/>
    <col min="4798" max="4801" width="32.7109375" customWidth="1"/>
    <col min="5052" max="5052" width="8.28515625" customWidth="1"/>
    <col min="5053" max="5053" width="41" customWidth="1"/>
    <col min="5054" max="5057" width="32.7109375" customWidth="1"/>
    <col min="5308" max="5308" width="8.28515625" customWidth="1"/>
    <col min="5309" max="5309" width="41" customWidth="1"/>
    <col min="5310" max="5313" width="32.7109375" customWidth="1"/>
    <col min="5564" max="5564" width="8.28515625" customWidth="1"/>
    <col min="5565" max="5565" width="41" customWidth="1"/>
    <col min="5566" max="5569" width="32.7109375" customWidth="1"/>
    <col min="5820" max="5820" width="8.28515625" customWidth="1"/>
    <col min="5821" max="5821" width="41" customWidth="1"/>
    <col min="5822" max="5825" width="32.7109375" customWidth="1"/>
    <col min="6076" max="6076" width="8.28515625" customWidth="1"/>
    <col min="6077" max="6077" width="41" customWidth="1"/>
    <col min="6078" max="6081" width="32.7109375" customWidth="1"/>
    <col min="6332" max="6332" width="8.28515625" customWidth="1"/>
    <col min="6333" max="6333" width="41" customWidth="1"/>
    <col min="6334" max="6337" width="32.7109375" customWidth="1"/>
    <col min="6588" max="6588" width="8.28515625" customWidth="1"/>
    <col min="6589" max="6589" width="41" customWidth="1"/>
    <col min="6590" max="6593" width="32.7109375" customWidth="1"/>
    <col min="6844" max="6844" width="8.28515625" customWidth="1"/>
    <col min="6845" max="6845" width="41" customWidth="1"/>
    <col min="6846" max="6849" width="32.7109375" customWidth="1"/>
    <col min="7100" max="7100" width="8.28515625" customWidth="1"/>
    <col min="7101" max="7101" width="41" customWidth="1"/>
    <col min="7102" max="7105" width="32.7109375" customWidth="1"/>
    <col min="7356" max="7356" width="8.28515625" customWidth="1"/>
    <col min="7357" max="7357" width="41" customWidth="1"/>
    <col min="7358" max="7361" width="32.7109375" customWidth="1"/>
    <col min="7612" max="7612" width="8.28515625" customWidth="1"/>
    <col min="7613" max="7613" width="41" customWidth="1"/>
    <col min="7614" max="7617" width="32.7109375" customWidth="1"/>
    <col min="7868" max="7868" width="8.28515625" customWidth="1"/>
    <col min="7869" max="7869" width="41" customWidth="1"/>
    <col min="7870" max="7873" width="32.7109375" customWidth="1"/>
    <col min="8124" max="8124" width="8.28515625" customWidth="1"/>
    <col min="8125" max="8125" width="41" customWidth="1"/>
    <col min="8126" max="8129" width="32.7109375" customWidth="1"/>
    <col min="8380" max="8380" width="8.28515625" customWidth="1"/>
    <col min="8381" max="8381" width="41" customWidth="1"/>
    <col min="8382" max="8385" width="32.7109375" customWidth="1"/>
    <col min="8636" max="8636" width="8.28515625" customWidth="1"/>
    <col min="8637" max="8637" width="41" customWidth="1"/>
    <col min="8638" max="8641" width="32.7109375" customWidth="1"/>
    <col min="8892" max="8892" width="8.28515625" customWidth="1"/>
    <col min="8893" max="8893" width="41" customWidth="1"/>
    <col min="8894" max="8897" width="32.7109375" customWidth="1"/>
    <col min="9148" max="9148" width="8.28515625" customWidth="1"/>
    <col min="9149" max="9149" width="41" customWidth="1"/>
    <col min="9150" max="9153" width="32.7109375" customWidth="1"/>
    <col min="9404" max="9404" width="8.28515625" customWidth="1"/>
    <col min="9405" max="9405" width="41" customWidth="1"/>
    <col min="9406" max="9409" width="32.7109375" customWidth="1"/>
    <col min="9660" max="9660" width="8.28515625" customWidth="1"/>
    <col min="9661" max="9661" width="41" customWidth="1"/>
    <col min="9662" max="9665" width="32.7109375" customWidth="1"/>
    <col min="9916" max="9916" width="8.28515625" customWidth="1"/>
    <col min="9917" max="9917" width="41" customWidth="1"/>
    <col min="9918" max="9921" width="32.7109375" customWidth="1"/>
    <col min="10172" max="10172" width="8.28515625" customWidth="1"/>
    <col min="10173" max="10173" width="41" customWidth="1"/>
    <col min="10174" max="10177" width="32.7109375" customWidth="1"/>
    <col min="10428" max="10428" width="8.28515625" customWidth="1"/>
    <col min="10429" max="10429" width="41" customWidth="1"/>
    <col min="10430" max="10433" width="32.7109375" customWidth="1"/>
    <col min="10684" max="10684" width="8.28515625" customWidth="1"/>
    <col min="10685" max="10685" width="41" customWidth="1"/>
    <col min="10686" max="10689" width="32.7109375" customWidth="1"/>
    <col min="10940" max="10940" width="8.28515625" customWidth="1"/>
    <col min="10941" max="10941" width="41" customWidth="1"/>
    <col min="10942" max="10945" width="32.7109375" customWidth="1"/>
    <col min="11196" max="11196" width="8.28515625" customWidth="1"/>
    <col min="11197" max="11197" width="41" customWidth="1"/>
    <col min="11198" max="11201" width="32.7109375" customWidth="1"/>
    <col min="11452" max="11452" width="8.28515625" customWidth="1"/>
    <col min="11453" max="11453" width="41" customWidth="1"/>
    <col min="11454" max="11457" width="32.7109375" customWidth="1"/>
    <col min="11708" max="11708" width="8.28515625" customWidth="1"/>
    <col min="11709" max="11709" width="41" customWidth="1"/>
    <col min="11710" max="11713" width="32.7109375" customWidth="1"/>
    <col min="11964" max="11964" width="8.28515625" customWidth="1"/>
    <col min="11965" max="11965" width="41" customWidth="1"/>
    <col min="11966" max="11969" width="32.7109375" customWidth="1"/>
    <col min="12220" max="12220" width="8.28515625" customWidth="1"/>
    <col min="12221" max="12221" width="41" customWidth="1"/>
    <col min="12222" max="12225" width="32.7109375" customWidth="1"/>
    <col min="12476" max="12476" width="8.28515625" customWidth="1"/>
    <col min="12477" max="12477" width="41" customWidth="1"/>
    <col min="12478" max="12481" width="32.7109375" customWidth="1"/>
    <col min="12732" max="12732" width="8.28515625" customWidth="1"/>
    <col min="12733" max="12733" width="41" customWidth="1"/>
    <col min="12734" max="12737" width="32.7109375" customWidth="1"/>
    <col min="12988" max="12988" width="8.28515625" customWidth="1"/>
    <col min="12989" max="12989" width="41" customWidth="1"/>
    <col min="12990" max="12993" width="32.7109375" customWidth="1"/>
    <col min="13244" max="13244" width="8.28515625" customWidth="1"/>
    <col min="13245" max="13245" width="41" customWidth="1"/>
    <col min="13246" max="13249" width="32.7109375" customWidth="1"/>
    <col min="13500" max="13500" width="8.28515625" customWidth="1"/>
    <col min="13501" max="13501" width="41" customWidth="1"/>
    <col min="13502" max="13505" width="32.7109375" customWidth="1"/>
    <col min="13756" max="13756" width="8.28515625" customWidth="1"/>
    <col min="13757" max="13757" width="41" customWidth="1"/>
    <col min="13758" max="13761" width="32.7109375" customWidth="1"/>
    <col min="14012" max="14012" width="8.28515625" customWidth="1"/>
    <col min="14013" max="14013" width="41" customWidth="1"/>
    <col min="14014" max="14017" width="32.7109375" customWidth="1"/>
    <col min="14268" max="14268" width="8.28515625" customWidth="1"/>
    <col min="14269" max="14269" width="41" customWidth="1"/>
    <col min="14270" max="14273" width="32.7109375" customWidth="1"/>
    <col min="14524" max="14524" width="8.28515625" customWidth="1"/>
    <col min="14525" max="14525" width="41" customWidth="1"/>
    <col min="14526" max="14529" width="32.7109375" customWidth="1"/>
    <col min="14780" max="14780" width="8.28515625" customWidth="1"/>
    <col min="14781" max="14781" width="41" customWidth="1"/>
    <col min="14782" max="14785" width="32.7109375" customWidth="1"/>
    <col min="15036" max="15036" width="8.28515625" customWidth="1"/>
    <col min="15037" max="15037" width="41" customWidth="1"/>
    <col min="15038" max="15041" width="32.7109375" customWidth="1"/>
    <col min="15292" max="15292" width="8.28515625" customWidth="1"/>
    <col min="15293" max="15293" width="41" customWidth="1"/>
    <col min="15294" max="15297" width="32.7109375" customWidth="1"/>
    <col min="15548" max="15548" width="8.28515625" customWidth="1"/>
    <col min="15549" max="15549" width="41" customWidth="1"/>
    <col min="15550" max="15553" width="32.7109375" customWidth="1"/>
    <col min="15804" max="15804" width="8.28515625" customWidth="1"/>
    <col min="15805" max="15805" width="41" customWidth="1"/>
    <col min="15806" max="15809" width="32.7109375" customWidth="1"/>
    <col min="16060" max="16060" width="8.28515625" customWidth="1"/>
    <col min="16061" max="16061" width="41" customWidth="1"/>
    <col min="16062" max="16065" width="32.7109375" customWidth="1"/>
  </cols>
  <sheetData>
    <row r="1" spans="1:80" s="379" customFormat="1">
      <c r="A1" s="449"/>
      <c r="B1" s="449" t="s">
        <v>611</v>
      </c>
      <c r="C1" s="449"/>
      <c r="D1" s="449"/>
      <c r="E1" s="449"/>
      <c r="F1" s="449"/>
    </row>
    <row r="2" spans="1:80" s="379" customFormat="1">
      <c r="A2" s="449"/>
      <c r="B2" s="449"/>
      <c r="C2" s="449"/>
      <c r="D2" s="449"/>
      <c r="E2" s="449"/>
      <c r="F2" s="44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</row>
    <row r="3" spans="1:80" s="8" customFormat="1">
      <c r="A3" s="380"/>
      <c r="B3" s="380"/>
      <c r="C3" s="380"/>
      <c r="D3" s="380"/>
      <c r="E3" s="380"/>
      <c r="F3" s="380"/>
      <c r="G3" s="35"/>
      <c r="H3" s="35"/>
      <c r="I3" s="35"/>
      <c r="J3" s="35"/>
      <c r="K3" s="35"/>
    </row>
    <row r="4" spans="1:80" s="8" customFormat="1" ht="40.15" customHeight="1">
      <c r="A4" s="720" t="s">
        <v>548</v>
      </c>
      <c r="B4" s="721"/>
      <c r="C4" s="721"/>
      <c r="D4" s="721"/>
      <c r="E4" s="721"/>
      <c r="F4" s="722"/>
      <c r="G4" s="35"/>
      <c r="H4" s="35"/>
      <c r="I4" s="35"/>
      <c r="J4" s="35"/>
      <c r="K4" s="35"/>
    </row>
    <row r="5" spans="1:80" s="8" customFormat="1" ht="15.75">
      <c r="A5" s="381"/>
      <c r="B5" s="450"/>
      <c r="C5" s="450"/>
      <c r="D5" s="450"/>
      <c r="E5" s="450"/>
      <c r="F5" s="450"/>
      <c r="G5" s="35"/>
      <c r="H5" s="35"/>
      <c r="I5" s="35"/>
      <c r="J5" s="35"/>
      <c r="K5" s="35"/>
    </row>
    <row r="6" spans="1:80" s="8" customFormat="1" ht="110.25">
      <c r="A6" s="381"/>
      <c r="B6" s="381" t="s">
        <v>54</v>
      </c>
      <c r="C6" s="381" t="s">
        <v>264</v>
      </c>
      <c r="D6" s="381" t="s">
        <v>265</v>
      </c>
      <c r="E6" s="381" t="s">
        <v>266</v>
      </c>
      <c r="F6" s="381" t="s">
        <v>267</v>
      </c>
      <c r="G6" s="35"/>
      <c r="H6" s="35"/>
      <c r="I6" s="35"/>
      <c r="J6" s="35"/>
      <c r="K6" s="35"/>
    </row>
    <row r="7" spans="1:80" s="8" customFormat="1" ht="15.75">
      <c r="A7" s="381">
        <v>1</v>
      </c>
      <c r="B7" s="381">
        <v>2</v>
      </c>
      <c r="C7" s="381">
        <v>3</v>
      </c>
      <c r="D7" s="381">
        <v>4</v>
      </c>
      <c r="E7" s="381">
        <v>5</v>
      </c>
      <c r="F7" s="381">
        <v>6</v>
      </c>
      <c r="G7" s="35"/>
      <c r="H7" s="35"/>
      <c r="I7" s="35"/>
      <c r="J7" s="35"/>
      <c r="K7" s="35"/>
    </row>
    <row r="8" spans="1:80" s="8" customFormat="1" ht="25.5">
      <c r="A8" s="382">
        <v>1</v>
      </c>
      <c r="B8" s="383" t="s">
        <v>269</v>
      </c>
      <c r="C8" s="384">
        <v>2950000</v>
      </c>
      <c r="D8" s="384">
        <v>0</v>
      </c>
      <c r="E8" s="384">
        <v>2950000</v>
      </c>
      <c r="F8" s="384">
        <v>0</v>
      </c>
      <c r="G8" s="35"/>
      <c r="H8" s="35"/>
      <c r="I8" s="35"/>
      <c r="J8" s="35"/>
      <c r="K8" s="35"/>
    </row>
    <row r="9" spans="1:80" s="8" customFormat="1" ht="25.5">
      <c r="A9" s="385">
        <v>2</v>
      </c>
      <c r="B9" s="386" t="s">
        <v>544</v>
      </c>
      <c r="C9" s="387">
        <v>2950000</v>
      </c>
      <c r="D9" s="387">
        <v>0</v>
      </c>
      <c r="E9" s="387">
        <v>2950000</v>
      </c>
      <c r="F9" s="387">
        <v>0</v>
      </c>
      <c r="G9" s="35"/>
      <c r="H9" s="35"/>
      <c r="I9" s="35"/>
      <c r="J9" s="35"/>
      <c r="K9" s="35"/>
    </row>
    <row r="10" spans="1:80" s="8" customFormat="1" ht="25.5">
      <c r="A10" s="385">
        <v>3</v>
      </c>
      <c r="B10" s="386" t="s">
        <v>545</v>
      </c>
      <c r="C10" s="387">
        <v>2950000</v>
      </c>
      <c r="D10" s="387">
        <v>0</v>
      </c>
      <c r="E10" s="387">
        <v>2950000</v>
      </c>
      <c r="F10" s="387">
        <v>0</v>
      </c>
      <c r="G10" s="35"/>
      <c r="H10" s="35"/>
      <c r="I10" s="35"/>
      <c r="J10" s="35"/>
      <c r="K10" s="35"/>
    </row>
    <row r="11" spans="1:80" s="8" customFormat="1" ht="25.5">
      <c r="A11" s="382">
        <v>4</v>
      </c>
      <c r="B11" s="383" t="s">
        <v>270</v>
      </c>
      <c r="C11" s="384">
        <v>5588</v>
      </c>
      <c r="D11" s="384">
        <v>5588</v>
      </c>
      <c r="E11" s="384">
        <v>0</v>
      </c>
      <c r="F11" s="384">
        <v>0</v>
      </c>
      <c r="G11" s="35"/>
      <c r="H11" s="35"/>
      <c r="I11" s="35"/>
      <c r="J11" s="35"/>
      <c r="K11" s="35"/>
    </row>
    <row r="12" spans="1:80" s="8" customFormat="1" ht="25.5">
      <c r="A12" s="382">
        <v>5</v>
      </c>
      <c r="B12" s="383" t="s">
        <v>271</v>
      </c>
      <c r="C12" s="384">
        <v>1247170</v>
      </c>
      <c r="D12" s="384">
        <v>850000</v>
      </c>
      <c r="E12" s="384">
        <v>0</v>
      </c>
      <c r="F12" s="384">
        <v>397170</v>
      </c>
      <c r="G12" s="35"/>
      <c r="H12" s="35"/>
      <c r="I12" s="35"/>
      <c r="J12" s="35"/>
      <c r="K12" s="35"/>
    </row>
    <row r="13" spans="1:80" s="8" customFormat="1" ht="25.5">
      <c r="A13" s="382">
        <v>6</v>
      </c>
      <c r="B13" s="383" t="s">
        <v>272</v>
      </c>
      <c r="C13" s="384">
        <v>1200000</v>
      </c>
      <c r="D13" s="384">
        <v>1200000</v>
      </c>
      <c r="E13" s="384">
        <v>0</v>
      </c>
      <c r="F13" s="384">
        <v>0</v>
      </c>
      <c r="G13" s="35"/>
      <c r="H13" s="35"/>
      <c r="I13" s="35"/>
      <c r="J13" s="35"/>
      <c r="K13" s="35"/>
    </row>
    <row r="14" spans="1:80" s="8" customFormat="1" ht="25.5">
      <c r="A14" s="385">
        <v>7</v>
      </c>
      <c r="B14" s="386" t="s">
        <v>546</v>
      </c>
      <c r="C14" s="387">
        <v>1200000</v>
      </c>
      <c r="D14" s="387">
        <v>1200000</v>
      </c>
      <c r="E14" s="387">
        <v>0</v>
      </c>
      <c r="F14" s="387">
        <v>0</v>
      </c>
      <c r="G14" s="35"/>
      <c r="H14" s="35"/>
      <c r="I14" s="35"/>
      <c r="J14" s="35"/>
      <c r="K14" s="35"/>
    </row>
    <row r="15" spans="1:80" s="8" customFormat="1" ht="38.25">
      <c r="A15" s="382">
        <v>8</v>
      </c>
      <c r="B15" s="383" t="s">
        <v>273</v>
      </c>
      <c r="C15" s="384">
        <v>61468</v>
      </c>
      <c r="D15" s="384">
        <v>61468</v>
      </c>
      <c r="E15" s="384">
        <v>0</v>
      </c>
      <c r="F15" s="384">
        <v>0</v>
      </c>
      <c r="G15" s="35"/>
      <c r="H15" s="35"/>
      <c r="I15" s="35"/>
      <c r="J15" s="35"/>
      <c r="K15" s="35"/>
    </row>
    <row r="16" spans="1:80" s="8" customFormat="1" ht="25.5">
      <c r="A16" s="382">
        <v>9</v>
      </c>
      <c r="B16" s="383" t="s">
        <v>274</v>
      </c>
      <c r="C16" s="384">
        <v>20000000</v>
      </c>
      <c r="D16" s="384">
        <v>0</v>
      </c>
      <c r="E16" s="384">
        <v>20000000</v>
      </c>
      <c r="F16" s="384">
        <v>0</v>
      </c>
      <c r="G16" s="35"/>
      <c r="H16" s="35"/>
      <c r="I16" s="35"/>
      <c r="J16" s="35"/>
      <c r="K16" s="35"/>
    </row>
    <row r="17" spans="1:80" s="8" customFormat="1">
      <c r="A17" s="385">
        <v>10</v>
      </c>
      <c r="B17" s="386" t="s">
        <v>547</v>
      </c>
      <c r="C17" s="387">
        <v>25464226</v>
      </c>
      <c r="D17" s="387">
        <v>2117056</v>
      </c>
      <c r="E17" s="387">
        <v>22950000</v>
      </c>
      <c r="F17" s="387">
        <v>397170</v>
      </c>
      <c r="G17" s="35"/>
      <c r="H17" s="35"/>
      <c r="I17" s="35"/>
      <c r="J17" s="35"/>
      <c r="K17" s="35"/>
    </row>
    <row r="18" spans="1:80"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</row>
    <row r="20" spans="1:80">
      <c r="B20" s="512" t="s">
        <v>543</v>
      </c>
      <c r="C20" s="512"/>
      <c r="D20" s="512"/>
    </row>
    <row r="22" spans="1:80" ht="30">
      <c r="A22" s="510"/>
      <c r="B22" s="511" t="s">
        <v>373</v>
      </c>
      <c r="C22" s="10">
        <v>6545492</v>
      </c>
      <c r="D22" s="510">
        <v>6545492</v>
      </c>
      <c r="E22" s="510">
        <v>0</v>
      </c>
      <c r="F22" s="510">
        <v>0</v>
      </c>
    </row>
  </sheetData>
  <mergeCells count="1">
    <mergeCell ref="A4:F4"/>
  </mergeCells>
  <pageMargins left="0.7" right="0.7" top="0.75" bottom="0.75" header="0.3" footer="0.3"/>
  <pageSetup paperSize="9" scale="5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V32"/>
  <sheetViews>
    <sheetView zoomScaleNormal="100" workbookViewId="0">
      <selection activeCell="B22" sqref="B22"/>
    </sheetView>
  </sheetViews>
  <sheetFormatPr defaultColWidth="9.140625" defaultRowHeight="15.75"/>
  <cols>
    <col min="1" max="1" width="9.140625" style="566"/>
    <col min="2" max="2" width="61.7109375" style="566" customWidth="1"/>
    <col min="3" max="3" width="12.85546875" style="566" customWidth="1"/>
    <col min="4" max="4" width="12.7109375" style="566" customWidth="1"/>
    <col min="5" max="5" width="12.28515625" style="566" customWidth="1"/>
    <col min="6" max="6" width="11.7109375" style="566" customWidth="1"/>
    <col min="7" max="257" width="9.140625" style="566"/>
    <col min="258" max="258" width="61.7109375" style="566" customWidth="1"/>
    <col min="259" max="259" width="12.85546875" style="566" customWidth="1"/>
    <col min="260" max="260" width="12.7109375" style="566" customWidth="1"/>
    <col min="261" max="261" width="12.28515625" style="566" customWidth="1"/>
    <col min="262" max="262" width="11.5703125" style="566" customWidth="1"/>
    <col min="263" max="513" width="9.140625" style="566"/>
    <col min="514" max="514" width="61.7109375" style="566" customWidth="1"/>
    <col min="515" max="515" width="12.85546875" style="566" customWidth="1"/>
    <col min="516" max="516" width="12.7109375" style="566" customWidth="1"/>
    <col min="517" max="517" width="12.28515625" style="566" customWidth="1"/>
    <col min="518" max="518" width="11.5703125" style="566" customWidth="1"/>
    <col min="519" max="769" width="9.140625" style="566"/>
    <col min="770" max="770" width="61.7109375" style="566" customWidth="1"/>
    <col min="771" max="771" width="12.85546875" style="566" customWidth="1"/>
    <col min="772" max="772" width="12.7109375" style="566" customWidth="1"/>
    <col min="773" max="773" width="12.28515625" style="566" customWidth="1"/>
    <col min="774" max="774" width="11.5703125" style="566" customWidth="1"/>
    <col min="775" max="1025" width="9.140625" style="566"/>
    <col min="1026" max="1026" width="61.7109375" style="566" customWidth="1"/>
    <col min="1027" max="1027" width="12.85546875" style="566" customWidth="1"/>
    <col min="1028" max="1028" width="12.7109375" style="566" customWidth="1"/>
    <col min="1029" max="1029" width="12.28515625" style="566" customWidth="1"/>
    <col min="1030" max="1030" width="11.5703125" style="566" customWidth="1"/>
    <col min="1031" max="1281" width="9.140625" style="566"/>
    <col min="1282" max="1282" width="61.7109375" style="566" customWidth="1"/>
    <col min="1283" max="1283" width="12.85546875" style="566" customWidth="1"/>
    <col min="1284" max="1284" width="12.7109375" style="566" customWidth="1"/>
    <col min="1285" max="1285" width="12.28515625" style="566" customWidth="1"/>
    <col min="1286" max="1286" width="11.5703125" style="566" customWidth="1"/>
    <col min="1287" max="1537" width="9.140625" style="566"/>
    <col min="1538" max="1538" width="61.7109375" style="566" customWidth="1"/>
    <col min="1539" max="1539" width="12.85546875" style="566" customWidth="1"/>
    <col min="1540" max="1540" width="12.7109375" style="566" customWidth="1"/>
    <col min="1541" max="1541" width="12.28515625" style="566" customWidth="1"/>
    <col min="1542" max="1542" width="11.5703125" style="566" customWidth="1"/>
    <col min="1543" max="1793" width="9.140625" style="566"/>
    <col min="1794" max="1794" width="61.7109375" style="566" customWidth="1"/>
    <col min="1795" max="1795" width="12.85546875" style="566" customWidth="1"/>
    <col min="1796" max="1796" width="12.7109375" style="566" customWidth="1"/>
    <col min="1797" max="1797" width="12.28515625" style="566" customWidth="1"/>
    <col min="1798" max="1798" width="11.5703125" style="566" customWidth="1"/>
    <col min="1799" max="2049" width="9.140625" style="566"/>
    <col min="2050" max="2050" width="61.7109375" style="566" customWidth="1"/>
    <col min="2051" max="2051" width="12.85546875" style="566" customWidth="1"/>
    <col min="2052" max="2052" width="12.7109375" style="566" customWidth="1"/>
    <col min="2053" max="2053" width="12.28515625" style="566" customWidth="1"/>
    <col min="2054" max="2054" width="11.5703125" style="566" customWidth="1"/>
    <col min="2055" max="2305" width="9.140625" style="566"/>
    <col min="2306" max="2306" width="61.7109375" style="566" customWidth="1"/>
    <col min="2307" max="2307" width="12.85546875" style="566" customWidth="1"/>
    <col min="2308" max="2308" width="12.7109375" style="566" customWidth="1"/>
    <col min="2309" max="2309" width="12.28515625" style="566" customWidth="1"/>
    <col min="2310" max="2310" width="11.5703125" style="566" customWidth="1"/>
    <col min="2311" max="2561" width="9.140625" style="566"/>
    <col min="2562" max="2562" width="61.7109375" style="566" customWidth="1"/>
    <col min="2563" max="2563" width="12.85546875" style="566" customWidth="1"/>
    <col min="2564" max="2564" width="12.7109375" style="566" customWidth="1"/>
    <col min="2565" max="2565" width="12.28515625" style="566" customWidth="1"/>
    <col min="2566" max="2566" width="11.5703125" style="566" customWidth="1"/>
    <col min="2567" max="2817" width="9.140625" style="566"/>
    <col min="2818" max="2818" width="61.7109375" style="566" customWidth="1"/>
    <col min="2819" max="2819" width="12.85546875" style="566" customWidth="1"/>
    <col min="2820" max="2820" width="12.7109375" style="566" customWidth="1"/>
    <col min="2821" max="2821" width="12.28515625" style="566" customWidth="1"/>
    <col min="2822" max="2822" width="11.5703125" style="566" customWidth="1"/>
    <col min="2823" max="3073" width="9.140625" style="566"/>
    <col min="3074" max="3074" width="61.7109375" style="566" customWidth="1"/>
    <col min="3075" max="3075" width="12.85546875" style="566" customWidth="1"/>
    <col min="3076" max="3076" width="12.7109375" style="566" customWidth="1"/>
    <col min="3077" max="3077" width="12.28515625" style="566" customWidth="1"/>
    <col min="3078" max="3078" width="11.5703125" style="566" customWidth="1"/>
    <col min="3079" max="3329" width="9.140625" style="566"/>
    <col min="3330" max="3330" width="61.7109375" style="566" customWidth="1"/>
    <col min="3331" max="3331" width="12.85546875" style="566" customWidth="1"/>
    <col min="3332" max="3332" width="12.7109375" style="566" customWidth="1"/>
    <col min="3333" max="3333" width="12.28515625" style="566" customWidth="1"/>
    <col min="3334" max="3334" width="11.5703125" style="566" customWidth="1"/>
    <col min="3335" max="3585" width="9.140625" style="566"/>
    <col min="3586" max="3586" width="61.7109375" style="566" customWidth="1"/>
    <col min="3587" max="3587" width="12.85546875" style="566" customWidth="1"/>
    <col min="3588" max="3588" width="12.7109375" style="566" customWidth="1"/>
    <col min="3589" max="3589" width="12.28515625" style="566" customWidth="1"/>
    <col min="3590" max="3590" width="11.5703125" style="566" customWidth="1"/>
    <col min="3591" max="3841" width="9.140625" style="566"/>
    <col min="3842" max="3842" width="61.7109375" style="566" customWidth="1"/>
    <col min="3843" max="3843" width="12.85546875" style="566" customWidth="1"/>
    <col min="3844" max="3844" width="12.7109375" style="566" customWidth="1"/>
    <col min="3845" max="3845" width="12.28515625" style="566" customWidth="1"/>
    <col min="3846" max="3846" width="11.5703125" style="566" customWidth="1"/>
    <col min="3847" max="4097" width="9.140625" style="566"/>
    <col min="4098" max="4098" width="61.7109375" style="566" customWidth="1"/>
    <col min="4099" max="4099" width="12.85546875" style="566" customWidth="1"/>
    <col min="4100" max="4100" width="12.7109375" style="566" customWidth="1"/>
    <col min="4101" max="4101" width="12.28515625" style="566" customWidth="1"/>
    <col min="4102" max="4102" width="11.5703125" style="566" customWidth="1"/>
    <col min="4103" max="4353" width="9.140625" style="566"/>
    <col min="4354" max="4354" width="61.7109375" style="566" customWidth="1"/>
    <col min="4355" max="4355" width="12.85546875" style="566" customWidth="1"/>
    <col min="4356" max="4356" width="12.7109375" style="566" customWidth="1"/>
    <col min="4357" max="4357" width="12.28515625" style="566" customWidth="1"/>
    <col min="4358" max="4358" width="11.5703125" style="566" customWidth="1"/>
    <col min="4359" max="4609" width="9.140625" style="566"/>
    <col min="4610" max="4610" width="61.7109375" style="566" customWidth="1"/>
    <col min="4611" max="4611" width="12.85546875" style="566" customWidth="1"/>
    <col min="4612" max="4612" width="12.7109375" style="566" customWidth="1"/>
    <col min="4613" max="4613" width="12.28515625" style="566" customWidth="1"/>
    <col min="4614" max="4614" width="11.5703125" style="566" customWidth="1"/>
    <col min="4615" max="4865" width="9.140625" style="566"/>
    <col min="4866" max="4866" width="61.7109375" style="566" customWidth="1"/>
    <col min="4867" max="4867" width="12.85546875" style="566" customWidth="1"/>
    <col min="4868" max="4868" width="12.7109375" style="566" customWidth="1"/>
    <col min="4869" max="4869" width="12.28515625" style="566" customWidth="1"/>
    <col min="4870" max="4870" width="11.5703125" style="566" customWidth="1"/>
    <col min="4871" max="5121" width="9.140625" style="566"/>
    <col min="5122" max="5122" width="61.7109375" style="566" customWidth="1"/>
    <col min="5123" max="5123" width="12.85546875" style="566" customWidth="1"/>
    <col min="5124" max="5124" width="12.7109375" style="566" customWidth="1"/>
    <col min="5125" max="5125" width="12.28515625" style="566" customWidth="1"/>
    <col min="5126" max="5126" width="11.5703125" style="566" customWidth="1"/>
    <col min="5127" max="5377" width="9.140625" style="566"/>
    <col min="5378" max="5378" width="61.7109375" style="566" customWidth="1"/>
    <col min="5379" max="5379" width="12.85546875" style="566" customWidth="1"/>
    <col min="5380" max="5380" width="12.7109375" style="566" customWidth="1"/>
    <col min="5381" max="5381" width="12.28515625" style="566" customWidth="1"/>
    <col min="5382" max="5382" width="11.5703125" style="566" customWidth="1"/>
    <col min="5383" max="5633" width="9.140625" style="566"/>
    <col min="5634" max="5634" width="61.7109375" style="566" customWidth="1"/>
    <col min="5635" max="5635" width="12.85546875" style="566" customWidth="1"/>
    <col min="5636" max="5636" width="12.7109375" style="566" customWidth="1"/>
    <col min="5637" max="5637" width="12.28515625" style="566" customWidth="1"/>
    <col min="5638" max="5638" width="11.5703125" style="566" customWidth="1"/>
    <col min="5639" max="5889" width="9.140625" style="566"/>
    <col min="5890" max="5890" width="61.7109375" style="566" customWidth="1"/>
    <col min="5891" max="5891" width="12.85546875" style="566" customWidth="1"/>
    <col min="5892" max="5892" width="12.7109375" style="566" customWidth="1"/>
    <col min="5893" max="5893" width="12.28515625" style="566" customWidth="1"/>
    <col min="5894" max="5894" width="11.5703125" style="566" customWidth="1"/>
    <col min="5895" max="6145" width="9.140625" style="566"/>
    <col min="6146" max="6146" width="61.7109375" style="566" customWidth="1"/>
    <col min="6147" max="6147" width="12.85546875" style="566" customWidth="1"/>
    <col min="6148" max="6148" width="12.7109375" style="566" customWidth="1"/>
    <col min="6149" max="6149" width="12.28515625" style="566" customWidth="1"/>
    <col min="6150" max="6150" width="11.5703125" style="566" customWidth="1"/>
    <col min="6151" max="6401" width="9.140625" style="566"/>
    <col min="6402" max="6402" width="61.7109375" style="566" customWidth="1"/>
    <col min="6403" max="6403" width="12.85546875" style="566" customWidth="1"/>
    <col min="6404" max="6404" width="12.7109375" style="566" customWidth="1"/>
    <col min="6405" max="6405" width="12.28515625" style="566" customWidth="1"/>
    <col min="6406" max="6406" width="11.5703125" style="566" customWidth="1"/>
    <col min="6407" max="6657" width="9.140625" style="566"/>
    <col min="6658" max="6658" width="61.7109375" style="566" customWidth="1"/>
    <col min="6659" max="6659" width="12.85546875" style="566" customWidth="1"/>
    <col min="6660" max="6660" width="12.7109375" style="566" customWidth="1"/>
    <col min="6661" max="6661" width="12.28515625" style="566" customWidth="1"/>
    <col min="6662" max="6662" width="11.5703125" style="566" customWidth="1"/>
    <col min="6663" max="6913" width="9.140625" style="566"/>
    <col min="6914" max="6914" width="61.7109375" style="566" customWidth="1"/>
    <col min="6915" max="6915" width="12.85546875" style="566" customWidth="1"/>
    <col min="6916" max="6916" width="12.7109375" style="566" customWidth="1"/>
    <col min="6917" max="6917" width="12.28515625" style="566" customWidth="1"/>
    <col min="6918" max="6918" width="11.5703125" style="566" customWidth="1"/>
    <col min="6919" max="7169" width="9.140625" style="566"/>
    <col min="7170" max="7170" width="61.7109375" style="566" customWidth="1"/>
    <col min="7171" max="7171" width="12.85546875" style="566" customWidth="1"/>
    <col min="7172" max="7172" width="12.7109375" style="566" customWidth="1"/>
    <col min="7173" max="7173" width="12.28515625" style="566" customWidth="1"/>
    <col min="7174" max="7174" width="11.5703125" style="566" customWidth="1"/>
    <col min="7175" max="7425" width="9.140625" style="566"/>
    <col min="7426" max="7426" width="61.7109375" style="566" customWidth="1"/>
    <col min="7427" max="7427" width="12.85546875" style="566" customWidth="1"/>
    <col min="7428" max="7428" width="12.7109375" style="566" customWidth="1"/>
    <col min="7429" max="7429" width="12.28515625" style="566" customWidth="1"/>
    <col min="7430" max="7430" width="11.5703125" style="566" customWidth="1"/>
    <col min="7431" max="7681" width="9.140625" style="566"/>
    <col min="7682" max="7682" width="61.7109375" style="566" customWidth="1"/>
    <col min="7683" max="7683" width="12.85546875" style="566" customWidth="1"/>
    <col min="7684" max="7684" width="12.7109375" style="566" customWidth="1"/>
    <col min="7685" max="7685" width="12.28515625" style="566" customWidth="1"/>
    <col min="7686" max="7686" width="11.5703125" style="566" customWidth="1"/>
    <col min="7687" max="7937" width="9.140625" style="566"/>
    <col min="7938" max="7938" width="61.7109375" style="566" customWidth="1"/>
    <col min="7939" max="7939" width="12.85546875" style="566" customWidth="1"/>
    <col min="7940" max="7940" width="12.7109375" style="566" customWidth="1"/>
    <col min="7941" max="7941" width="12.28515625" style="566" customWidth="1"/>
    <col min="7942" max="7942" width="11.5703125" style="566" customWidth="1"/>
    <col min="7943" max="8193" width="9.140625" style="566"/>
    <col min="8194" max="8194" width="61.7109375" style="566" customWidth="1"/>
    <col min="8195" max="8195" width="12.85546875" style="566" customWidth="1"/>
    <col min="8196" max="8196" width="12.7109375" style="566" customWidth="1"/>
    <col min="8197" max="8197" width="12.28515625" style="566" customWidth="1"/>
    <col min="8198" max="8198" width="11.5703125" style="566" customWidth="1"/>
    <col min="8199" max="8449" width="9.140625" style="566"/>
    <col min="8450" max="8450" width="61.7109375" style="566" customWidth="1"/>
    <col min="8451" max="8451" width="12.85546875" style="566" customWidth="1"/>
    <col min="8452" max="8452" width="12.7109375" style="566" customWidth="1"/>
    <col min="8453" max="8453" width="12.28515625" style="566" customWidth="1"/>
    <col min="8454" max="8454" width="11.5703125" style="566" customWidth="1"/>
    <col min="8455" max="8705" width="9.140625" style="566"/>
    <col min="8706" max="8706" width="61.7109375" style="566" customWidth="1"/>
    <col min="8707" max="8707" width="12.85546875" style="566" customWidth="1"/>
    <col min="8708" max="8708" width="12.7109375" style="566" customWidth="1"/>
    <col min="8709" max="8709" width="12.28515625" style="566" customWidth="1"/>
    <col min="8710" max="8710" width="11.5703125" style="566" customWidth="1"/>
    <col min="8711" max="8961" width="9.140625" style="566"/>
    <col min="8962" max="8962" width="61.7109375" style="566" customWidth="1"/>
    <col min="8963" max="8963" width="12.85546875" style="566" customWidth="1"/>
    <col min="8964" max="8964" width="12.7109375" style="566" customWidth="1"/>
    <col min="8965" max="8965" width="12.28515625" style="566" customWidth="1"/>
    <col min="8966" max="8966" width="11.5703125" style="566" customWidth="1"/>
    <col min="8967" max="9217" width="9.140625" style="566"/>
    <col min="9218" max="9218" width="61.7109375" style="566" customWidth="1"/>
    <col min="9219" max="9219" width="12.85546875" style="566" customWidth="1"/>
    <col min="9220" max="9220" width="12.7109375" style="566" customWidth="1"/>
    <col min="9221" max="9221" width="12.28515625" style="566" customWidth="1"/>
    <col min="9222" max="9222" width="11.5703125" style="566" customWidth="1"/>
    <col min="9223" max="9473" width="9.140625" style="566"/>
    <col min="9474" max="9474" width="61.7109375" style="566" customWidth="1"/>
    <col min="9475" max="9475" width="12.85546875" style="566" customWidth="1"/>
    <col min="9476" max="9476" width="12.7109375" style="566" customWidth="1"/>
    <col min="9477" max="9477" width="12.28515625" style="566" customWidth="1"/>
    <col min="9478" max="9478" width="11.5703125" style="566" customWidth="1"/>
    <col min="9479" max="9729" width="9.140625" style="566"/>
    <col min="9730" max="9730" width="61.7109375" style="566" customWidth="1"/>
    <col min="9731" max="9731" width="12.85546875" style="566" customWidth="1"/>
    <col min="9732" max="9732" width="12.7109375" style="566" customWidth="1"/>
    <col min="9733" max="9733" width="12.28515625" style="566" customWidth="1"/>
    <col min="9734" max="9734" width="11.5703125" style="566" customWidth="1"/>
    <col min="9735" max="9985" width="9.140625" style="566"/>
    <col min="9986" max="9986" width="61.7109375" style="566" customWidth="1"/>
    <col min="9987" max="9987" width="12.85546875" style="566" customWidth="1"/>
    <col min="9988" max="9988" width="12.7109375" style="566" customWidth="1"/>
    <col min="9989" max="9989" width="12.28515625" style="566" customWidth="1"/>
    <col min="9990" max="9990" width="11.5703125" style="566" customWidth="1"/>
    <col min="9991" max="10241" width="9.140625" style="566"/>
    <col min="10242" max="10242" width="61.7109375" style="566" customWidth="1"/>
    <col min="10243" max="10243" width="12.85546875" style="566" customWidth="1"/>
    <col min="10244" max="10244" width="12.7109375" style="566" customWidth="1"/>
    <col min="10245" max="10245" width="12.28515625" style="566" customWidth="1"/>
    <col min="10246" max="10246" width="11.5703125" style="566" customWidth="1"/>
    <col min="10247" max="10497" width="9.140625" style="566"/>
    <col min="10498" max="10498" width="61.7109375" style="566" customWidth="1"/>
    <col min="10499" max="10499" width="12.85546875" style="566" customWidth="1"/>
    <col min="10500" max="10500" width="12.7109375" style="566" customWidth="1"/>
    <col min="10501" max="10501" width="12.28515625" style="566" customWidth="1"/>
    <col min="10502" max="10502" width="11.5703125" style="566" customWidth="1"/>
    <col min="10503" max="10753" width="9.140625" style="566"/>
    <col min="10754" max="10754" width="61.7109375" style="566" customWidth="1"/>
    <col min="10755" max="10755" width="12.85546875" style="566" customWidth="1"/>
    <col min="10756" max="10756" width="12.7109375" style="566" customWidth="1"/>
    <col min="10757" max="10757" width="12.28515625" style="566" customWidth="1"/>
    <col min="10758" max="10758" width="11.5703125" style="566" customWidth="1"/>
    <col min="10759" max="11009" width="9.140625" style="566"/>
    <col min="11010" max="11010" width="61.7109375" style="566" customWidth="1"/>
    <col min="11011" max="11011" width="12.85546875" style="566" customWidth="1"/>
    <col min="11012" max="11012" width="12.7109375" style="566" customWidth="1"/>
    <col min="11013" max="11013" width="12.28515625" style="566" customWidth="1"/>
    <col min="11014" max="11014" width="11.5703125" style="566" customWidth="1"/>
    <col min="11015" max="11265" width="9.140625" style="566"/>
    <col min="11266" max="11266" width="61.7109375" style="566" customWidth="1"/>
    <col min="11267" max="11267" width="12.85546875" style="566" customWidth="1"/>
    <col min="11268" max="11268" width="12.7109375" style="566" customWidth="1"/>
    <col min="11269" max="11269" width="12.28515625" style="566" customWidth="1"/>
    <col min="11270" max="11270" width="11.5703125" style="566" customWidth="1"/>
    <col min="11271" max="11521" width="9.140625" style="566"/>
    <col min="11522" max="11522" width="61.7109375" style="566" customWidth="1"/>
    <col min="11523" max="11523" width="12.85546875" style="566" customWidth="1"/>
    <col min="11524" max="11524" width="12.7109375" style="566" customWidth="1"/>
    <col min="11525" max="11525" width="12.28515625" style="566" customWidth="1"/>
    <col min="11526" max="11526" width="11.5703125" style="566" customWidth="1"/>
    <col min="11527" max="11777" width="9.140625" style="566"/>
    <col min="11778" max="11778" width="61.7109375" style="566" customWidth="1"/>
    <col min="11779" max="11779" width="12.85546875" style="566" customWidth="1"/>
    <col min="11780" max="11780" width="12.7109375" style="566" customWidth="1"/>
    <col min="11781" max="11781" width="12.28515625" style="566" customWidth="1"/>
    <col min="11782" max="11782" width="11.5703125" style="566" customWidth="1"/>
    <col min="11783" max="12033" width="9.140625" style="566"/>
    <col min="12034" max="12034" width="61.7109375" style="566" customWidth="1"/>
    <col min="12035" max="12035" width="12.85546875" style="566" customWidth="1"/>
    <col min="12036" max="12036" width="12.7109375" style="566" customWidth="1"/>
    <col min="12037" max="12037" width="12.28515625" style="566" customWidth="1"/>
    <col min="12038" max="12038" width="11.5703125" style="566" customWidth="1"/>
    <col min="12039" max="12289" width="9.140625" style="566"/>
    <col min="12290" max="12290" width="61.7109375" style="566" customWidth="1"/>
    <col min="12291" max="12291" width="12.85546875" style="566" customWidth="1"/>
    <col min="12292" max="12292" width="12.7109375" style="566" customWidth="1"/>
    <col min="12293" max="12293" width="12.28515625" style="566" customWidth="1"/>
    <col min="12294" max="12294" width="11.5703125" style="566" customWidth="1"/>
    <col min="12295" max="12545" width="9.140625" style="566"/>
    <col min="12546" max="12546" width="61.7109375" style="566" customWidth="1"/>
    <col min="12547" max="12547" width="12.85546875" style="566" customWidth="1"/>
    <col min="12548" max="12548" width="12.7109375" style="566" customWidth="1"/>
    <col min="12549" max="12549" width="12.28515625" style="566" customWidth="1"/>
    <col min="12550" max="12550" width="11.5703125" style="566" customWidth="1"/>
    <col min="12551" max="12801" width="9.140625" style="566"/>
    <col min="12802" max="12802" width="61.7109375" style="566" customWidth="1"/>
    <col min="12803" max="12803" width="12.85546875" style="566" customWidth="1"/>
    <col min="12804" max="12804" width="12.7109375" style="566" customWidth="1"/>
    <col min="12805" max="12805" width="12.28515625" style="566" customWidth="1"/>
    <col min="12806" max="12806" width="11.5703125" style="566" customWidth="1"/>
    <col min="12807" max="13057" width="9.140625" style="566"/>
    <col min="13058" max="13058" width="61.7109375" style="566" customWidth="1"/>
    <col min="13059" max="13059" width="12.85546875" style="566" customWidth="1"/>
    <col min="13060" max="13060" width="12.7109375" style="566" customWidth="1"/>
    <col min="13061" max="13061" width="12.28515625" style="566" customWidth="1"/>
    <col min="13062" max="13062" width="11.5703125" style="566" customWidth="1"/>
    <col min="13063" max="13313" width="9.140625" style="566"/>
    <col min="13314" max="13314" width="61.7109375" style="566" customWidth="1"/>
    <col min="13315" max="13315" width="12.85546875" style="566" customWidth="1"/>
    <col min="13316" max="13316" width="12.7109375" style="566" customWidth="1"/>
    <col min="13317" max="13317" width="12.28515625" style="566" customWidth="1"/>
    <col min="13318" max="13318" width="11.5703125" style="566" customWidth="1"/>
    <col min="13319" max="13569" width="9.140625" style="566"/>
    <col min="13570" max="13570" width="61.7109375" style="566" customWidth="1"/>
    <col min="13571" max="13571" width="12.85546875" style="566" customWidth="1"/>
    <col min="13572" max="13572" width="12.7109375" style="566" customWidth="1"/>
    <col min="13573" max="13573" width="12.28515625" style="566" customWidth="1"/>
    <col min="13574" max="13574" width="11.5703125" style="566" customWidth="1"/>
    <col min="13575" max="13825" width="9.140625" style="566"/>
    <col min="13826" max="13826" width="61.7109375" style="566" customWidth="1"/>
    <col min="13827" max="13827" width="12.85546875" style="566" customWidth="1"/>
    <col min="13828" max="13828" width="12.7109375" style="566" customWidth="1"/>
    <col min="13829" max="13829" width="12.28515625" style="566" customWidth="1"/>
    <col min="13830" max="13830" width="11.5703125" style="566" customWidth="1"/>
    <col min="13831" max="14081" width="9.140625" style="566"/>
    <col min="14082" max="14082" width="61.7109375" style="566" customWidth="1"/>
    <col min="14083" max="14083" width="12.85546875" style="566" customWidth="1"/>
    <col min="14084" max="14084" width="12.7109375" style="566" customWidth="1"/>
    <col min="14085" max="14085" width="12.28515625" style="566" customWidth="1"/>
    <col min="14086" max="14086" width="11.5703125" style="566" customWidth="1"/>
    <col min="14087" max="14337" width="9.140625" style="566"/>
    <col min="14338" max="14338" width="61.7109375" style="566" customWidth="1"/>
    <col min="14339" max="14339" width="12.85546875" style="566" customWidth="1"/>
    <col min="14340" max="14340" width="12.7109375" style="566" customWidth="1"/>
    <col min="14341" max="14341" width="12.28515625" style="566" customWidth="1"/>
    <col min="14342" max="14342" width="11.5703125" style="566" customWidth="1"/>
    <col min="14343" max="14593" width="9.140625" style="566"/>
    <col min="14594" max="14594" width="61.7109375" style="566" customWidth="1"/>
    <col min="14595" max="14595" width="12.85546875" style="566" customWidth="1"/>
    <col min="14596" max="14596" width="12.7109375" style="566" customWidth="1"/>
    <col min="14597" max="14597" width="12.28515625" style="566" customWidth="1"/>
    <col min="14598" max="14598" width="11.5703125" style="566" customWidth="1"/>
    <col min="14599" max="14849" width="9.140625" style="566"/>
    <col min="14850" max="14850" width="61.7109375" style="566" customWidth="1"/>
    <col min="14851" max="14851" width="12.85546875" style="566" customWidth="1"/>
    <col min="14852" max="14852" width="12.7109375" style="566" customWidth="1"/>
    <col min="14853" max="14853" width="12.28515625" style="566" customWidth="1"/>
    <col min="14854" max="14854" width="11.5703125" style="566" customWidth="1"/>
    <col min="14855" max="15105" width="9.140625" style="566"/>
    <col min="15106" max="15106" width="61.7109375" style="566" customWidth="1"/>
    <col min="15107" max="15107" width="12.85546875" style="566" customWidth="1"/>
    <col min="15108" max="15108" width="12.7109375" style="566" customWidth="1"/>
    <col min="15109" max="15109" width="12.28515625" style="566" customWidth="1"/>
    <col min="15110" max="15110" width="11.5703125" style="566" customWidth="1"/>
    <col min="15111" max="15361" width="9.140625" style="566"/>
    <col min="15362" max="15362" width="61.7109375" style="566" customWidth="1"/>
    <col min="15363" max="15363" width="12.85546875" style="566" customWidth="1"/>
    <col min="15364" max="15364" width="12.7109375" style="566" customWidth="1"/>
    <col min="15365" max="15365" width="12.28515625" style="566" customWidth="1"/>
    <col min="15366" max="15366" width="11.5703125" style="566" customWidth="1"/>
    <col min="15367" max="15617" width="9.140625" style="566"/>
    <col min="15618" max="15618" width="61.7109375" style="566" customWidth="1"/>
    <col min="15619" max="15619" width="12.85546875" style="566" customWidth="1"/>
    <col min="15620" max="15620" width="12.7109375" style="566" customWidth="1"/>
    <col min="15621" max="15621" width="12.28515625" style="566" customWidth="1"/>
    <col min="15622" max="15622" width="11.5703125" style="566" customWidth="1"/>
    <col min="15623" max="15873" width="9.140625" style="566"/>
    <col min="15874" max="15874" width="61.7109375" style="566" customWidth="1"/>
    <col min="15875" max="15875" width="12.85546875" style="566" customWidth="1"/>
    <col min="15876" max="15876" width="12.7109375" style="566" customWidth="1"/>
    <col min="15877" max="15877" width="12.28515625" style="566" customWidth="1"/>
    <col min="15878" max="15878" width="11.5703125" style="566" customWidth="1"/>
    <col min="15879" max="16129" width="9.140625" style="566"/>
    <col min="16130" max="16130" width="61.7109375" style="566" customWidth="1"/>
    <col min="16131" max="16131" width="12.85546875" style="566" customWidth="1"/>
    <col min="16132" max="16132" width="12.7109375" style="566" customWidth="1"/>
    <col min="16133" max="16133" width="12.28515625" style="566" customWidth="1"/>
    <col min="16134" max="16134" width="11.5703125" style="566" customWidth="1"/>
    <col min="16135" max="16384" width="9.140625" style="566"/>
  </cols>
  <sheetData>
    <row r="1" spans="1:256">
      <c r="B1" s="566" t="s">
        <v>612</v>
      </c>
    </row>
    <row r="3" spans="1:256">
      <c r="A3" s="709" t="s">
        <v>570</v>
      </c>
      <c r="B3" s="709"/>
      <c r="C3" s="709"/>
      <c r="D3" s="709"/>
      <c r="E3" s="709"/>
      <c r="F3" s="709"/>
      <c r="G3" s="567"/>
      <c r="H3" s="567"/>
      <c r="I3" s="567"/>
      <c r="J3" s="567"/>
      <c r="K3" s="567"/>
      <c r="L3" s="567"/>
      <c r="M3" s="567"/>
    </row>
    <row r="4" spans="1:256">
      <c r="B4" s="567"/>
      <c r="D4" s="567"/>
      <c r="E4" s="567"/>
      <c r="F4" s="568" t="s">
        <v>596</v>
      </c>
      <c r="G4" s="567"/>
      <c r="H4" s="567"/>
      <c r="I4" s="567"/>
      <c r="J4" s="567"/>
      <c r="K4" s="567"/>
      <c r="L4" s="567"/>
      <c r="M4" s="567"/>
    </row>
    <row r="5" spans="1:256">
      <c r="A5" s="569" t="s">
        <v>379</v>
      </c>
      <c r="B5" s="569" t="s">
        <v>571</v>
      </c>
      <c r="C5" s="569" t="s">
        <v>572</v>
      </c>
      <c r="D5" s="569" t="s">
        <v>573</v>
      </c>
      <c r="E5" s="569" t="s">
        <v>574</v>
      </c>
      <c r="F5" s="569" t="s">
        <v>575</v>
      </c>
      <c r="G5" s="567"/>
      <c r="H5" s="567"/>
      <c r="I5" s="567"/>
      <c r="J5" s="567"/>
      <c r="K5" s="567"/>
      <c r="L5" s="567"/>
      <c r="M5" s="567"/>
    </row>
    <row r="6" spans="1:256">
      <c r="A6" s="570"/>
      <c r="B6" s="570" t="s">
        <v>54</v>
      </c>
      <c r="C6" s="570" t="s">
        <v>576</v>
      </c>
      <c r="D6" s="570" t="s">
        <v>577</v>
      </c>
      <c r="E6" s="570" t="s">
        <v>550</v>
      </c>
      <c r="F6" s="570" t="s">
        <v>551</v>
      </c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1"/>
      <c r="R6" s="571"/>
      <c r="S6" s="571"/>
      <c r="T6" s="571"/>
      <c r="U6" s="571"/>
      <c r="V6" s="571"/>
      <c r="W6" s="571"/>
      <c r="X6" s="571"/>
      <c r="Y6" s="571"/>
      <c r="Z6" s="571"/>
      <c r="AA6" s="571"/>
      <c r="AB6" s="571"/>
      <c r="AC6" s="571"/>
      <c r="AD6" s="571"/>
      <c r="AE6" s="571"/>
      <c r="AF6" s="571"/>
      <c r="AG6" s="571"/>
      <c r="AH6" s="571"/>
      <c r="AI6" s="571"/>
      <c r="AJ6" s="571"/>
      <c r="AK6" s="571"/>
      <c r="AL6" s="571"/>
      <c r="AM6" s="571"/>
      <c r="AN6" s="571"/>
      <c r="AO6" s="571"/>
      <c r="AP6" s="571"/>
      <c r="AQ6" s="571"/>
      <c r="AR6" s="571"/>
      <c r="AS6" s="571"/>
      <c r="AT6" s="571"/>
      <c r="AU6" s="571"/>
      <c r="AV6" s="571"/>
      <c r="AW6" s="571"/>
      <c r="AX6" s="571"/>
      <c r="AY6" s="571"/>
      <c r="AZ6" s="571"/>
      <c r="BA6" s="571"/>
      <c r="BB6" s="571"/>
      <c r="BC6" s="571"/>
      <c r="BD6" s="571"/>
      <c r="BE6" s="571"/>
      <c r="BF6" s="571"/>
      <c r="BG6" s="571"/>
      <c r="BH6" s="571"/>
      <c r="BI6" s="571"/>
      <c r="BJ6" s="571"/>
      <c r="BK6" s="571"/>
      <c r="BL6" s="571"/>
      <c r="BM6" s="571"/>
      <c r="BN6" s="571"/>
      <c r="BO6" s="571"/>
      <c r="BP6" s="571"/>
      <c r="BQ6" s="571"/>
      <c r="BR6" s="571"/>
      <c r="BS6" s="571"/>
      <c r="BT6" s="571"/>
      <c r="BU6" s="571"/>
      <c r="BV6" s="571"/>
      <c r="BW6" s="571"/>
      <c r="BX6" s="571"/>
      <c r="BY6" s="571"/>
      <c r="BZ6" s="571"/>
      <c r="CA6" s="571"/>
      <c r="CB6" s="571"/>
      <c r="CC6" s="571"/>
      <c r="CD6" s="571"/>
      <c r="CE6" s="571"/>
      <c r="CF6" s="571"/>
      <c r="CG6" s="571"/>
      <c r="CH6" s="571"/>
      <c r="CI6" s="571"/>
      <c r="CJ6" s="571"/>
      <c r="CK6" s="571"/>
      <c r="CL6" s="571"/>
      <c r="CM6" s="571"/>
      <c r="CN6" s="571"/>
      <c r="CO6" s="571"/>
      <c r="CP6" s="571"/>
      <c r="CQ6" s="571"/>
      <c r="CR6" s="571"/>
      <c r="CS6" s="571"/>
      <c r="CT6" s="571"/>
      <c r="CU6" s="571"/>
      <c r="CV6" s="571"/>
      <c r="CW6" s="571"/>
      <c r="CX6" s="571"/>
      <c r="CY6" s="571"/>
      <c r="CZ6" s="571"/>
      <c r="DA6" s="571"/>
      <c r="DB6" s="571"/>
      <c r="DC6" s="571"/>
      <c r="DD6" s="571"/>
      <c r="DE6" s="571"/>
      <c r="DF6" s="571"/>
      <c r="DG6" s="571"/>
      <c r="DH6" s="571"/>
      <c r="DI6" s="571"/>
      <c r="DJ6" s="571"/>
      <c r="DK6" s="571"/>
      <c r="DL6" s="571"/>
      <c r="DM6" s="571"/>
      <c r="DN6" s="571"/>
      <c r="DO6" s="571"/>
      <c r="DP6" s="571"/>
      <c r="DQ6" s="571"/>
      <c r="DR6" s="571"/>
      <c r="DS6" s="571"/>
      <c r="DT6" s="571"/>
      <c r="DU6" s="571"/>
      <c r="DV6" s="571"/>
      <c r="DW6" s="571"/>
      <c r="DX6" s="571"/>
      <c r="DY6" s="571"/>
      <c r="DZ6" s="571"/>
      <c r="EA6" s="571"/>
      <c r="EB6" s="571"/>
      <c r="EC6" s="571"/>
      <c r="ED6" s="571"/>
      <c r="EE6" s="571"/>
      <c r="EF6" s="571"/>
      <c r="EG6" s="571"/>
      <c r="EH6" s="571"/>
      <c r="EI6" s="571"/>
      <c r="EJ6" s="571"/>
      <c r="EK6" s="571"/>
      <c r="EL6" s="571"/>
      <c r="EM6" s="571"/>
      <c r="EN6" s="571"/>
      <c r="EO6" s="571"/>
      <c r="EP6" s="571"/>
      <c r="EQ6" s="571"/>
      <c r="ER6" s="571"/>
      <c r="ES6" s="571"/>
      <c r="ET6" s="571"/>
      <c r="EU6" s="571"/>
      <c r="EV6" s="571"/>
      <c r="EW6" s="571"/>
      <c r="EX6" s="571"/>
      <c r="EY6" s="571"/>
      <c r="EZ6" s="571"/>
      <c r="FA6" s="571"/>
      <c r="FB6" s="571"/>
      <c r="FC6" s="571"/>
      <c r="FD6" s="571"/>
      <c r="FE6" s="571"/>
      <c r="FF6" s="571"/>
      <c r="FG6" s="571"/>
      <c r="FH6" s="571"/>
      <c r="FI6" s="571"/>
      <c r="FJ6" s="571"/>
      <c r="FK6" s="571"/>
      <c r="FL6" s="571"/>
      <c r="FM6" s="571"/>
      <c r="FN6" s="571"/>
      <c r="FO6" s="571"/>
      <c r="FP6" s="571"/>
      <c r="FQ6" s="571"/>
      <c r="FR6" s="571"/>
      <c r="FS6" s="571"/>
      <c r="FT6" s="571"/>
      <c r="FU6" s="571"/>
      <c r="FV6" s="571"/>
      <c r="FW6" s="571"/>
      <c r="FX6" s="571"/>
      <c r="FY6" s="571"/>
      <c r="FZ6" s="571"/>
      <c r="GA6" s="571"/>
      <c r="GB6" s="571"/>
      <c r="GC6" s="571"/>
      <c r="GD6" s="571"/>
      <c r="GE6" s="571"/>
      <c r="GF6" s="571"/>
      <c r="GG6" s="571"/>
      <c r="GH6" s="571"/>
      <c r="GI6" s="571"/>
      <c r="GJ6" s="571"/>
      <c r="GK6" s="571"/>
      <c r="GL6" s="571"/>
      <c r="GM6" s="571"/>
      <c r="GN6" s="571"/>
      <c r="GO6" s="571"/>
      <c r="GP6" s="571"/>
      <c r="GQ6" s="571"/>
      <c r="GR6" s="571"/>
      <c r="GS6" s="571"/>
      <c r="GT6" s="571"/>
      <c r="GU6" s="571"/>
      <c r="GV6" s="571"/>
      <c r="GW6" s="571"/>
      <c r="GX6" s="571"/>
      <c r="GY6" s="571"/>
      <c r="GZ6" s="571"/>
      <c r="HA6" s="571"/>
      <c r="HB6" s="571"/>
      <c r="HC6" s="571"/>
      <c r="HD6" s="571"/>
      <c r="HE6" s="571"/>
      <c r="HF6" s="571"/>
      <c r="HG6" s="571"/>
      <c r="HH6" s="571"/>
      <c r="HI6" s="571"/>
      <c r="HJ6" s="571"/>
      <c r="HK6" s="571"/>
      <c r="HL6" s="571"/>
      <c r="HM6" s="571"/>
      <c r="HN6" s="571"/>
      <c r="HO6" s="571"/>
      <c r="HP6" s="571"/>
      <c r="HQ6" s="571"/>
      <c r="HR6" s="571"/>
      <c r="HS6" s="571"/>
      <c r="HT6" s="571"/>
      <c r="HU6" s="571"/>
      <c r="HV6" s="571"/>
      <c r="HW6" s="571"/>
      <c r="HX6" s="571"/>
      <c r="HY6" s="571"/>
      <c r="HZ6" s="571"/>
      <c r="IA6" s="571"/>
      <c r="IB6" s="571"/>
      <c r="IC6" s="571"/>
      <c r="ID6" s="571"/>
      <c r="IE6" s="571"/>
      <c r="IF6" s="571"/>
      <c r="IG6" s="571"/>
      <c r="IH6" s="571"/>
      <c r="II6" s="571"/>
      <c r="IJ6" s="571"/>
      <c r="IK6" s="571"/>
      <c r="IL6" s="571"/>
      <c r="IM6" s="571"/>
      <c r="IN6" s="571"/>
      <c r="IO6" s="571"/>
      <c r="IP6" s="571"/>
      <c r="IQ6" s="571"/>
      <c r="IR6" s="571"/>
      <c r="IS6" s="571"/>
      <c r="IT6" s="571"/>
      <c r="IU6" s="571"/>
      <c r="IV6" s="571"/>
    </row>
    <row r="7" spans="1:256">
      <c r="A7" s="569">
        <v>1</v>
      </c>
      <c r="B7" s="710" t="s">
        <v>578</v>
      </c>
      <c r="C7" s="711"/>
      <c r="D7" s="711"/>
      <c r="E7" s="711"/>
      <c r="F7" s="712"/>
    </row>
    <row r="8" spans="1:256">
      <c r="A8" s="569">
        <v>2</v>
      </c>
      <c r="B8" s="572" t="s">
        <v>579</v>
      </c>
      <c r="C8" s="573">
        <v>0</v>
      </c>
      <c r="D8" s="573">
        <v>0</v>
      </c>
      <c r="E8" s="573">
        <v>0</v>
      </c>
      <c r="F8" s="573">
        <v>0</v>
      </c>
    </row>
    <row r="9" spans="1:256">
      <c r="A9" s="569">
        <v>3</v>
      </c>
      <c r="B9" s="572" t="s">
        <v>580</v>
      </c>
      <c r="C9" s="573">
        <v>0</v>
      </c>
      <c r="D9" s="573">
        <v>0</v>
      </c>
      <c r="E9" s="573">
        <v>0</v>
      </c>
      <c r="F9" s="573">
        <v>0</v>
      </c>
    </row>
    <row r="10" spans="1:256">
      <c r="A10" s="569">
        <v>4</v>
      </c>
      <c r="B10" s="572" t="s">
        <v>581</v>
      </c>
      <c r="C10" s="573">
        <v>0</v>
      </c>
      <c r="D10" s="573">
        <v>0</v>
      </c>
      <c r="E10" s="573">
        <v>0</v>
      </c>
      <c r="F10" s="573">
        <v>0</v>
      </c>
    </row>
    <row r="11" spans="1:256">
      <c r="A11" s="569">
        <v>5</v>
      </c>
      <c r="B11" s="572" t="s">
        <v>582</v>
      </c>
      <c r="C11" s="573">
        <v>0</v>
      </c>
      <c r="D11" s="573">
        <v>0</v>
      </c>
      <c r="E11" s="573">
        <v>0</v>
      </c>
      <c r="F11" s="573">
        <v>0</v>
      </c>
    </row>
    <row r="12" spans="1:256" ht="31.5">
      <c r="A12" s="569">
        <v>6</v>
      </c>
      <c r="B12" s="572" t="s">
        <v>583</v>
      </c>
      <c r="C12" s="573">
        <v>0</v>
      </c>
      <c r="D12" s="573">
        <v>0</v>
      </c>
      <c r="E12" s="573">
        <v>0</v>
      </c>
      <c r="F12" s="573">
        <v>0</v>
      </c>
    </row>
    <row r="13" spans="1:256" ht="31.5">
      <c r="A13" s="569">
        <v>7</v>
      </c>
      <c r="B13" s="572" t="s">
        <v>584</v>
      </c>
      <c r="C13" s="573">
        <v>0</v>
      </c>
      <c r="D13" s="573">
        <v>0</v>
      </c>
      <c r="E13" s="573">
        <v>0</v>
      </c>
      <c r="F13" s="573">
        <v>0</v>
      </c>
    </row>
    <row r="14" spans="1:256" ht="31.5">
      <c r="A14" s="569">
        <v>8</v>
      </c>
      <c r="B14" s="572" t="s">
        <v>585</v>
      </c>
      <c r="C14" s="573">
        <v>0</v>
      </c>
      <c r="D14" s="573">
        <v>0</v>
      </c>
      <c r="E14" s="573">
        <v>0</v>
      </c>
      <c r="F14" s="573">
        <v>0</v>
      </c>
    </row>
    <row r="15" spans="1:256" ht="31.5">
      <c r="A15" s="569">
        <v>9</v>
      </c>
      <c r="B15" s="574" t="s">
        <v>586</v>
      </c>
      <c r="C15" s="575">
        <v>0</v>
      </c>
      <c r="D15" s="575">
        <v>0</v>
      </c>
      <c r="E15" s="575">
        <v>0</v>
      </c>
      <c r="F15" s="575">
        <v>0</v>
      </c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76"/>
      <c r="AG15" s="576"/>
      <c r="AH15" s="576"/>
      <c r="AI15" s="576"/>
      <c r="AJ15" s="576"/>
      <c r="AK15" s="576"/>
      <c r="AL15" s="576"/>
      <c r="AM15" s="576"/>
      <c r="AN15" s="576"/>
      <c r="AO15" s="576"/>
      <c r="AP15" s="576"/>
      <c r="AQ15" s="576"/>
      <c r="AR15" s="576"/>
      <c r="AS15" s="576"/>
      <c r="AT15" s="576"/>
      <c r="AU15" s="576"/>
      <c r="AV15" s="576"/>
      <c r="AW15" s="576"/>
      <c r="AX15" s="576"/>
      <c r="AY15" s="576"/>
      <c r="AZ15" s="576"/>
      <c r="BA15" s="576"/>
      <c r="BB15" s="576"/>
      <c r="BC15" s="576"/>
      <c r="BD15" s="576"/>
      <c r="BE15" s="576"/>
      <c r="BF15" s="576"/>
      <c r="BG15" s="576"/>
      <c r="BH15" s="576"/>
      <c r="BI15" s="576"/>
      <c r="BJ15" s="576"/>
      <c r="BK15" s="576"/>
      <c r="BL15" s="576"/>
      <c r="BM15" s="576"/>
      <c r="BN15" s="576"/>
      <c r="BO15" s="576"/>
      <c r="BP15" s="576"/>
      <c r="BQ15" s="576"/>
      <c r="BR15" s="576"/>
      <c r="BS15" s="576"/>
      <c r="BT15" s="576"/>
      <c r="BU15" s="576"/>
      <c r="BV15" s="576"/>
      <c r="BW15" s="576"/>
      <c r="BX15" s="576"/>
      <c r="BY15" s="576"/>
      <c r="BZ15" s="576"/>
      <c r="CA15" s="576"/>
      <c r="CB15" s="576"/>
      <c r="CC15" s="576"/>
      <c r="CD15" s="576"/>
      <c r="CE15" s="576"/>
      <c r="CF15" s="576"/>
      <c r="CG15" s="576"/>
      <c r="CH15" s="576"/>
      <c r="CI15" s="576"/>
      <c r="CJ15" s="576"/>
      <c r="CK15" s="576"/>
      <c r="CL15" s="576"/>
      <c r="CM15" s="576"/>
      <c r="CN15" s="576"/>
      <c r="CO15" s="576"/>
      <c r="CP15" s="576"/>
      <c r="CQ15" s="576"/>
      <c r="CR15" s="576"/>
      <c r="CS15" s="576"/>
      <c r="CT15" s="576"/>
      <c r="CU15" s="576"/>
      <c r="CV15" s="576"/>
      <c r="CW15" s="576"/>
      <c r="CX15" s="576"/>
      <c r="CY15" s="576"/>
      <c r="CZ15" s="576"/>
      <c r="DA15" s="576"/>
      <c r="DB15" s="576"/>
      <c r="DC15" s="576"/>
      <c r="DD15" s="576"/>
      <c r="DE15" s="576"/>
      <c r="DF15" s="576"/>
      <c r="DG15" s="576"/>
      <c r="DH15" s="576"/>
      <c r="DI15" s="576"/>
      <c r="DJ15" s="576"/>
      <c r="DK15" s="576"/>
      <c r="DL15" s="576"/>
      <c r="DM15" s="576"/>
      <c r="DN15" s="576"/>
      <c r="DO15" s="576"/>
      <c r="DP15" s="576"/>
      <c r="DQ15" s="576"/>
      <c r="DR15" s="576"/>
      <c r="DS15" s="576"/>
      <c r="DT15" s="576"/>
      <c r="DU15" s="576"/>
      <c r="DV15" s="576"/>
      <c r="DW15" s="576"/>
      <c r="DX15" s="576"/>
      <c r="DY15" s="576"/>
      <c r="DZ15" s="576"/>
      <c r="EA15" s="576"/>
      <c r="EB15" s="576"/>
      <c r="EC15" s="576"/>
      <c r="ED15" s="576"/>
      <c r="EE15" s="576"/>
      <c r="EF15" s="576"/>
      <c r="EG15" s="576"/>
      <c r="EH15" s="576"/>
      <c r="EI15" s="576"/>
      <c r="EJ15" s="576"/>
      <c r="EK15" s="576"/>
      <c r="EL15" s="576"/>
      <c r="EM15" s="576"/>
      <c r="EN15" s="576"/>
      <c r="EO15" s="576"/>
      <c r="EP15" s="576"/>
      <c r="EQ15" s="576"/>
      <c r="ER15" s="576"/>
      <c r="ES15" s="576"/>
      <c r="ET15" s="576"/>
      <c r="EU15" s="576"/>
      <c r="EV15" s="576"/>
      <c r="EW15" s="576"/>
      <c r="EX15" s="576"/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6"/>
      <c r="FL15" s="576"/>
      <c r="FM15" s="576"/>
      <c r="FN15" s="576"/>
      <c r="FO15" s="576"/>
      <c r="FP15" s="576"/>
      <c r="FQ15" s="576"/>
      <c r="FR15" s="576"/>
      <c r="FS15" s="576"/>
      <c r="FT15" s="576"/>
      <c r="FU15" s="576"/>
      <c r="FV15" s="576"/>
      <c r="FW15" s="576"/>
      <c r="FX15" s="576"/>
      <c r="FY15" s="576"/>
      <c r="FZ15" s="576"/>
      <c r="GA15" s="576"/>
      <c r="GB15" s="576"/>
      <c r="GC15" s="576"/>
      <c r="GD15" s="576"/>
      <c r="GE15" s="576"/>
      <c r="GF15" s="576"/>
      <c r="GG15" s="576"/>
      <c r="GH15" s="576"/>
      <c r="GI15" s="576"/>
      <c r="GJ15" s="576"/>
      <c r="GK15" s="576"/>
      <c r="GL15" s="576"/>
      <c r="GM15" s="576"/>
      <c r="GN15" s="576"/>
      <c r="GO15" s="576"/>
      <c r="GP15" s="576"/>
      <c r="GQ15" s="576"/>
      <c r="GR15" s="576"/>
      <c r="GS15" s="576"/>
      <c r="GT15" s="576"/>
      <c r="GU15" s="576"/>
      <c r="GV15" s="576"/>
      <c r="GW15" s="576"/>
      <c r="GX15" s="576"/>
      <c r="GY15" s="576"/>
      <c r="GZ15" s="576"/>
      <c r="HA15" s="576"/>
      <c r="HB15" s="576"/>
      <c r="HC15" s="576"/>
      <c r="HD15" s="576"/>
      <c r="HE15" s="576"/>
      <c r="HF15" s="576"/>
      <c r="HG15" s="576"/>
      <c r="HH15" s="576"/>
      <c r="HI15" s="576"/>
      <c r="HJ15" s="576"/>
      <c r="HK15" s="576"/>
      <c r="HL15" s="576"/>
      <c r="HM15" s="576"/>
      <c r="HN15" s="576"/>
      <c r="HO15" s="576"/>
      <c r="HP15" s="576"/>
      <c r="HQ15" s="576"/>
      <c r="HR15" s="576"/>
      <c r="HS15" s="576"/>
      <c r="HT15" s="576"/>
      <c r="HU15" s="576"/>
      <c r="HV15" s="576"/>
      <c r="HW15" s="576"/>
      <c r="HX15" s="576"/>
      <c r="HY15" s="576"/>
      <c r="HZ15" s="576"/>
      <c r="IA15" s="576"/>
      <c r="IB15" s="576"/>
      <c r="IC15" s="576"/>
      <c r="ID15" s="576"/>
      <c r="IE15" s="576"/>
      <c r="IF15" s="576"/>
      <c r="IG15" s="576"/>
      <c r="IH15" s="576"/>
      <c r="II15" s="576"/>
      <c r="IJ15" s="576"/>
      <c r="IK15" s="576"/>
      <c r="IL15" s="576"/>
      <c r="IM15" s="576"/>
      <c r="IN15" s="576"/>
      <c r="IO15" s="576"/>
      <c r="IP15" s="576"/>
      <c r="IQ15" s="576"/>
      <c r="IR15" s="576"/>
      <c r="IS15" s="576"/>
      <c r="IT15" s="576"/>
      <c r="IU15" s="576"/>
      <c r="IV15" s="576"/>
    </row>
    <row r="16" spans="1:256">
      <c r="A16" s="569">
        <v>10</v>
      </c>
      <c r="B16" s="710" t="s">
        <v>587</v>
      </c>
      <c r="C16" s="711"/>
      <c r="D16" s="711"/>
      <c r="E16" s="711"/>
      <c r="F16" s="712"/>
    </row>
    <row r="17" spans="1:256">
      <c r="A17" s="569">
        <v>11</v>
      </c>
      <c r="B17" s="572" t="s">
        <v>579</v>
      </c>
      <c r="C17" s="573">
        <v>0</v>
      </c>
      <c r="D17" s="573">
        <v>0</v>
      </c>
      <c r="E17" s="573">
        <v>0</v>
      </c>
      <c r="F17" s="573">
        <v>0</v>
      </c>
    </row>
    <row r="18" spans="1:256">
      <c r="A18" s="569">
        <v>12</v>
      </c>
      <c r="B18" s="572" t="s">
        <v>580</v>
      </c>
      <c r="C18" s="573">
        <v>0</v>
      </c>
      <c r="D18" s="573">
        <v>0</v>
      </c>
      <c r="E18" s="573">
        <v>0</v>
      </c>
      <c r="F18" s="573">
        <v>0</v>
      </c>
    </row>
    <row r="19" spans="1:256">
      <c r="A19" s="569">
        <v>13</v>
      </c>
      <c r="B19" s="572" t="s">
        <v>581</v>
      </c>
      <c r="C19" s="573">
        <v>0</v>
      </c>
      <c r="D19" s="573">
        <v>0</v>
      </c>
      <c r="E19" s="573">
        <v>0</v>
      </c>
      <c r="F19" s="573">
        <v>0</v>
      </c>
    </row>
    <row r="20" spans="1:256">
      <c r="A20" s="569">
        <v>14</v>
      </c>
      <c r="B20" s="572" t="s">
        <v>582</v>
      </c>
      <c r="C20" s="573">
        <v>0</v>
      </c>
      <c r="D20" s="573">
        <v>0</v>
      </c>
      <c r="E20" s="573">
        <v>0</v>
      </c>
      <c r="F20" s="573">
        <v>0</v>
      </c>
    </row>
    <row r="21" spans="1:256" ht="31.5">
      <c r="A21" s="569">
        <v>15</v>
      </c>
      <c r="B21" s="572" t="s">
        <v>583</v>
      </c>
      <c r="C21" s="573">
        <v>0</v>
      </c>
      <c r="D21" s="573">
        <v>0</v>
      </c>
      <c r="E21" s="573">
        <v>0</v>
      </c>
      <c r="F21" s="573">
        <v>0</v>
      </c>
    </row>
    <row r="22" spans="1:256" ht="31.5">
      <c r="A22" s="569">
        <v>16</v>
      </c>
      <c r="B22" s="572" t="s">
        <v>584</v>
      </c>
      <c r="C22" s="573">
        <v>0</v>
      </c>
      <c r="D22" s="573">
        <v>0</v>
      </c>
      <c r="E22" s="573">
        <v>0</v>
      </c>
      <c r="F22" s="573">
        <v>0</v>
      </c>
    </row>
    <row r="23" spans="1:256" ht="31.5">
      <c r="A23" s="569">
        <v>17</v>
      </c>
      <c r="B23" s="572" t="s">
        <v>585</v>
      </c>
      <c r="C23" s="573">
        <v>0</v>
      </c>
      <c r="D23" s="573">
        <v>0</v>
      </c>
      <c r="E23" s="573">
        <v>0</v>
      </c>
      <c r="F23" s="573">
        <v>0</v>
      </c>
    </row>
    <row r="24" spans="1:256" ht="31.5">
      <c r="A24" s="569">
        <v>18</v>
      </c>
      <c r="B24" s="574" t="s">
        <v>586</v>
      </c>
      <c r="C24" s="575">
        <v>0</v>
      </c>
      <c r="D24" s="575">
        <v>0</v>
      </c>
      <c r="E24" s="575">
        <v>0</v>
      </c>
      <c r="F24" s="575">
        <v>0</v>
      </c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6"/>
      <c r="AH24" s="576"/>
      <c r="AI24" s="576"/>
      <c r="AJ24" s="576"/>
      <c r="AK24" s="576"/>
      <c r="AL24" s="576"/>
      <c r="AM24" s="576"/>
      <c r="AN24" s="576"/>
      <c r="AO24" s="576"/>
      <c r="AP24" s="576"/>
      <c r="AQ24" s="576"/>
      <c r="AR24" s="576"/>
      <c r="AS24" s="576"/>
      <c r="AT24" s="576"/>
      <c r="AU24" s="576"/>
      <c r="AV24" s="576"/>
      <c r="AW24" s="576"/>
      <c r="AX24" s="576"/>
      <c r="AY24" s="576"/>
      <c r="AZ24" s="576"/>
      <c r="BA24" s="576"/>
      <c r="BB24" s="576"/>
      <c r="BC24" s="576"/>
      <c r="BD24" s="576"/>
      <c r="BE24" s="576"/>
      <c r="BF24" s="576"/>
      <c r="BG24" s="576"/>
      <c r="BH24" s="576"/>
      <c r="BI24" s="576"/>
      <c r="BJ24" s="576"/>
      <c r="BK24" s="576"/>
      <c r="BL24" s="576"/>
      <c r="BM24" s="576"/>
      <c r="BN24" s="576"/>
      <c r="BO24" s="576"/>
      <c r="BP24" s="576"/>
      <c r="BQ24" s="576"/>
      <c r="BR24" s="576"/>
      <c r="BS24" s="576"/>
      <c r="BT24" s="576"/>
      <c r="BU24" s="576"/>
      <c r="BV24" s="576"/>
      <c r="BW24" s="576"/>
      <c r="BX24" s="576"/>
      <c r="BY24" s="576"/>
      <c r="BZ24" s="576"/>
      <c r="CA24" s="576"/>
      <c r="CB24" s="576"/>
      <c r="CC24" s="576"/>
      <c r="CD24" s="576"/>
      <c r="CE24" s="576"/>
      <c r="CF24" s="576"/>
      <c r="CG24" s="576"/>
      <c r="CH24" s="576"/>
      <c r="CI24" s="576"/>
      <c r="CJ24" s="576"/>
      <c r="CK24" s="576"/>
      <c r="CL24" s="576"/>
      <c r="CM24" s="576"/>
      <c r="CN24" s="576"/>
      <c r="CO24" s="576"/>
      <c r="CP24" s="576"/>
      <c r="CQ24" s="576"/>
      <c r="CR24" s="576"/>
      <c r="CS24" s="576"/>
      <c r="CT24" s="576"/>
      <c r="CU24" s="576"/>
      <c r="CV24" s="576"/>
      <c r="CW24" s="576"/>
      <c r="CX24" s="576"/>
      <c r="CY24" s="576"/>
      <c r="CZ24" s="576"/>
      <c r="DA24" s="576"/>
      <c r="DB24" s="576"/>
      <c r="DC24" s="576"/>
      <c r="DD24" s="576"/>
      <c r="DE24" s="576"/>
      <c r="DF24" s="576"/>
      <c r="DG24" s="576"/>
      <c r="DH24" s="576"/>
      <c r="DI24" s="576"/>
      <c r="DJ24" s="576"/>
      <c r="DK24" s="576"/>
      <c r="DL24" s="576"/>
      <c r="DM24" s="576"/>
      <c r="DN24" s="576"/>
      <c r="DO24" s="576"/>
      <c r="DP24" s="576"/>
      <c r="DQ24" s="576"/>
      <c r="DR24" s="576"/>
      <c r="DS24" s="576"/>
      <c r="DT24" s="576"/>
      <c r="DU24" s="576"/>
      <c r="DV24" s="576"/>
      <c r="DW24" s="576"/>
      <c r="DX24" s="576"/>
      <c r="DY24" s="576"/>
      <c r="DZ24" s="576"/>
      <c r="EA24" s="576"/>
      <c r="EB24" s="576"/>
      <c r="EC24" s="576"/>
      <c r="ED24" s="576"/>
      <c r="EE24" s="576"/>
      <c r="EF24" s="576"/>
      <c r="EG24" s="576"/>
      <c r="EH24" s="576"/>
      <c r="EI24" s="576"/>
      <c r="EJ24" s="576"/>
      <c r="EK24" s="576"/>
      <c r="EL24" s="576"/>
      <c r="EM24" s="576"/>
      <c r="EN24" s="576"/>
      <c r="EO24" s="576"/>
      <c r="EP24" s="576"/>
      <c r="EQ24" s="576"/>
      <c r="ER24" s="576"/>
      <c r="ES24" s="576"/>
      <c r="ET24" s="576"/>
      <c r="EU24" s="576"/>
      <c r="EV24" s="576"/>
      <c r="EW24" s="576"/>
      <c r="EX24" s="576"/>
      <c r="EY24" s="576"/>
      <c r="EZ24" s="576"/>
      <c r="FA24" s="576"/>
      <c r="FB24" s="576"/>
      <c r="FC24" s="576"/>
      <c r="FD24" s="576"/>
      <c r="FE24" s="576"/>
      <c r="FF24" s="576"/>
      <c r="FG24" s="576"/>
      <c r="FH24" s="576"/>
      <c r="FI24" s="576"/>
      <c r="FJ24" s="576"/>
      <c r="FK24" s="576"/>
      <c r="FL24" s="576"/>
      <c r="FM24" s="576"/>
      <c r="FN24" s="576"/>
      <c r="FO24" s="576"/>
      <c r="FP24" s="576"/>
      <c r="FQ24" s="576"/>
      <c r="FR24" s="576"/>
      <c r="FS24" s="576"/>
      <c r="FT24" s="576"/>
      <c r="FU24" s="576"/>
      <c r="FV24" s="576"/>
      <c r="FW24" s="576"/>
      <c r="FX24" s="576"/>
      <c r="FY24" s="576"/>
      <c r="FZ24" s="576"/>
      <c r="GA24" s="576"/>
      <c r="GB24" s="576"/>
      <c r="GC24" s="576"/>
      <c r="GD24" s="576"/>
      <c r="GE24" s="576"/>
      <c r="GF24" s="576"/>
      <c r="GG24" s="576"/>
      <c r="GH24" s="576"/>
      <c r="GI24" s="576"/>
      <c r="GJ24" s="576"/>
      <c r="GK24" s="576"/>
      <c r="GL24" s="576"/>
      <c r="GM24" s="576"/>
      <c r="GN24" s="576"/>
      <c r="GO24" s="576"/>
      <c r="GP24" s="576"/>
      <c r="GQ24" s="576"/>
      <c r="GR24" s="576"/>
      <c r="GS24" s="576"/>
      <c r="GT24" s="576"/>
      <c r="GU24" s="576"/>
      <c r="GV24" s="576"/>
      <c r="GW24" s="576"/>
      <c r="GX24" s="576"/>
      <c r="GY24" s="576"/>
      <c r="GZ24" s="576"/>
      <c r="HA24" s="576"/>
      <c r="HB24" s="576"/>
      <c r="HC24" s="576"/>
      <c r="HD24" s="576"/>
      <c r="HE24" s="576"/>
      <c r="HF24" s="576"/>
      <c r="HG24" s="576"/>
      <c r="HH24" s="576"/>
      <c r="HI24" s="576"/>
      <c r="HJ24" s="576"/>
      <c r="HK24" s="576"/>
      <c r="HL24" s="576"/>
      <c r="HM24" s="576"/>
      <c r="HN24" s="576"/>
      <c r="HO24" s="576"/>
      <c r="HP24" s="576"/>
      <c r="HQ24" s="576"/>
      <c r="HR24" s="576"/>
      <c r="HS24" s="576"/>
      <c r="HT24" s="576"/>
      <c r="HU24" s="576"/>
      <c r="HV24" s="576"/>
      <c r="HW24" s="576"/>
      <c r="HX24" s="576"/>
      <c r="HY24" s="576"/>
      <c r="HZ24" s="576"/>
      <c r="IA24" s="576"/>
      <c r="IB24" s="576"/>
      <c r="IC24" s="576"/>
      <c r="ID24" s="576"/>
      <c r="IE24" s="576"/>
      <c r="IF24" s="576"/>
      <c r="IG24" s="576"/>
      <c r="IH24" s="576"/>
      <c r="II24" s="576"/>
      <c r="IJ24" s="576"/>
      <c r="IK24" s="576"/>
      <c r="IL24" s="576"/>
      <c r="IM24" s="576"/>
      <c r="IN24" s="576"/>
      <c r="IO24" s="576"/>
      <c r="IP24" s="576"/>
      <c r="IQ24" s="576"/>
      <c r="IR24" s="576"/>
      <c r="IS24" s="576"/>
      <c r="IT24" s="576"/>
      <c r="IU24" s="576"/>
      <c r="IV24" s="576"/>
    </row>
    <row r="25" spans="1:256">
      <c r="A25" s="569">
        <v>19</v>
      </c>
      <c r="B25" s="713" t="s">
        <v>588</v>
      </c>
      <c r="C25" s="714"/>
      <c r="D25" s="714"/>
      <c r="E25" s="714"/>
      <c r="F25" s="715"/>
    </row>
    <row r="26" spans="1:256">
      <c r="A26" s="569">
        <v>20</v>
      </c>
      <c r="B26" s="577" t="s">
        <v>589</v>
      </c>
      <c r="C26" s="582">
        <v>8210610</v>
      </c>
      <c r="D26" s="582">
        <v>7431000</v>
      </c>
      <c r="E26" s="582">
        <v>7431000</v>
      </c>
      <c r="F26" s="582">
        <v>7431000</v>
      </c>
      <c r="G26" s="578"/>
    </row>
    <row r="27" spans="1:256" ht="31.5">
      <c r="A27" s="569">
        <v>21</v>
      </c>
      <c r="B27" s="579" t="s">
        <v>590</v>
      </c>
      <c r="C27" s="582">
        <v>662099</v>
      </c>
      <c r="D27" s="582">
        <v>410000</v>
      </c>
      <c r="E27" s="582">
        <v>410000</v>
      </c>
      <c r="F27" s="582">
        <v>410000</v>
      </c>
      <c r="G27" s="578"/>
    </row>
    <row r="28" spans="1:256">
      <c r="A28" s="569">
        <v>22</v>
      </c>
      <c r="B28" s="577" t="s">
        <v>591</v>
      </c>
      <c r="C28" s="582">
        <v>0</v>
      </c>
      <c r="D28" s="582">
        <v>0</v>
      </c>
      <c r="E28" s="582">
        <v>0</v>
      </c>
      <c r="F28" s="582">
        <v>0</v>
      </c>
      <c r="G28" s="578"/>
    </row>
    <row r="29" spans="1:256" ht="31.5">
      <c r="A29" s="569">
        <v>23</v>
      </c>
      <c r="B29" s="579" t="s">
        <v>592</v>
      </c>
      <c r="C29" s="582"/>
      <c r="D29" s="582"/>
      <c r="E29" s="582"/>
      <c r="F29" s="582"/>
      <c r="G29" s="578"/>
    </row>
    <row r="30" spans="1:256">
      <c r="A30" s="569">
        <v>24</v>
      </c>
      <c r="B30" s="577" t="s">
        <v>593</v>
      </c>
      <c r="C30" s="582">
        <v>82365</v>
      </c>
      <c r="D30" s="582">
        <v>30000</v>
      </c>
      <c r="E30" s="582">
        <v>30000</v>
      </c>
      <c r="F30" s="582">
        <v>30000</v>
      </c>
      <c r="G30" s="578"/>
    </row>
    <row r="31" spans="1:256">
      <c r="A31" s="569">
        <v>25</v>
      </c>
      <c r="B31" s="577" t="s">
        <v>594</v>
      </c>
      <c r="C31" s="582"/>
      <c r="D31" s="582"/>
      <c r="E31" s="582"/>
      <c r="F31" s="582"/>
      <c r="G31" s="578"/>
    </row>
    <row r="32" spans="1:256">
      <c r="A32" s="569">
        <v>26</v>
      </c>
      <c r="B32" s="580" t="s">
        <v>595</v>
      </c>
      <c r="C32" s="583">
        <f>SUM(C26:C31)</f>
        <v>8955074</v>
      </c>
      <c r="D32" s="583">
        <f>SUM(D26:D31)</f>
        <v>7871000</v>
      </c>
      <c r="E32" s="583">
        <f>SUM(E26:E31)</f>
        <v>7871000</v>
      </c>
      <c r="F32" s="583">
        <f>SUM(F26:F31)</f>
        <v>7871000</v>
      </c>
      <c r="G32" s="581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576"/>
      <c r="BC32" s="576"/>
      <c r="BD32" s="576"/>
      <c r="BE32" s="576"/>
      <c r="BF32" s="576"/>
      <c r="BG32" s="576"/>
      <c r="BH32" s="576"/>
      <c r="BI32" s="576"/>
      <c r="BJ32" s="576"/>
      <c r="BK32" s="576"/>
      <c r="BL32" s="576"/>
      <c r="BM32" s="576"/>
      <c r="BN32" s="576"/>
      <c r="BO32" s="576"/>
      <c r="BP32" s="576"/>
      <c r="BQ32" s="576"/>
      <c r="BR32" s="576"/>
      <c r="BS32" s="576"/>
      <c r="BT32" s="576"/>
      <c r="BU32" s="576"/>
      <c r="BV32" s="576"/>
      <c r="BW32" s="576"/>
      <c r="BX32" s="576"/>
      <c r="BY32" s="576"/>
      <c r="BZ32" s="576"/>
      <c r="CA32" s="576"/>
      <c r="CB32" s="576"/>
      <c r="CC32" s="576"/>
      <c r="CD32" s="576"/>
      <c r="CE32" s="576"/>
      <c r="CF32" s="576"/>
      <c r="CG32" s="576"/>
      <c r="CH32" s="576"/>
      <c r="CI32" s="576"/>
      <c r="CJ32" s="576"/>
      <c r="CK32" s="576"/>
      <c r="CL32" s="576"/>
      <c r="CM32" s="576"/>
      <c r="CN32" s="576"/>
      <c r="CO32" s="576"/>
      <c r="CP32" s="576"/>
      <c r="CQ32" s="576"/>
      <c r="CR32" s="576"/>
      <c r="CS32" s="576"/>
      <c r="CT32" s="576"/>
      <c r="CU32" s="576"/>
      <c r="CV32" s="576"/>
      <c r="CW32" s="576"/>
      <c r="CX32" s="576"/>
      <c r="CY32" s="576"/>
      <c r="CZ32" s="576"/>
      <c r="DA32" s="576"/>
      <c r="DB32" s="576"/>
      <c r="DC32" s="576"/>
      <c r="DD32" s="576"/>
      <c r="DE32" s="576"/>
      <c r="DF32" s="576"/>
      <c r="DG32" s="576"/>
      <c r="DH32" s="576"/>
      <c r="DI32" s="576"/>
      <c r="DJ32" s="576"/>
      <c r="DK32" s="576"/>
      <c r="DL32" s="576"/>
      <c r="DM32" s="576"/>
      <c r="DN32" s="576"/>
      <c r="DO32" s="576"/>
      <c r="DP32" s="576"/>
      <c r="DQ32" s="576"/>
      <c r="DR32" s="576"/>
      <c r="DS32" s="576"/>
      <c r="DT32" s="576"/>
      <c r="DU32" s="576"/>
      <c r="DV32" s="576"/>
      <c r="DW32" s="576"/>
      <c r="DX32" s="576"/>
      <c r="DY32" s="576"/>
      <c r="DZ32" s="576"/>
      <c r="EA32" s="576"/>
      <c r="EB32" s="576"/>
      <c r="EC32" s="576"/>
      <c r="ED32" s="576"/>
      <c r="EE32" s="576"/>
      <c r="EF32" s="576"/>
      <c r="EG32" s="576"/>
      <c r="EH32" s="576"/>
      <c r="EI32" s="576"/>
      <c r="EJ32" s="576"/>
      <c r="EK32" s="576"/>
      <c r="EL32" s="576"/>
      <c r="EM32" s="576"/>
      <c r="EN32" s="576"/>
      <c r="EO32" s="576"/>
      <c r="EP32" s="576"/>
      <c r="EQ32" s="576"/>
      <c r="ER32" s="576"/>
      <c r="ES32" s="576"/>
      <c r="ET32" s="576"/>
      <c r="EU32" s="576"/>
      <c r="EV32" s="576"/>
      <c r="EW32" s="576"/>
      <c r="EX32" s="576"/>
      <c r="EY32" s="576"/>
      <c r="EZ32" s="576"/>
      <c r="FA32" s="576"/>
      <c r="FB32" s="576"/>
      <c r="FC32" s="576"/>
      <c r="FD32" s="576"/>
      <c r="FE32" s="576"/>
      <c r="FF32" s="576"/>
      <c r="FG32" s="576"/>
      <c r="FH32" s="576"/>
      <c r="FI32" s="576"/>
      <c r="FJ32" s="576"/>
      <c r="FK32" s="576"/>
      <c r="FL32" s="576"/>
      <c r="FM32" s="576"/>
      <c r="FN32" s="576"/>
      <c r="FO32" s="576"/>
      <c r="FP32" s="576"/>
      <c r="FQ32" s="576"/>
      <c r="FR32" s="576"/>
      <c r="FS32" s="576"/>
      <c r="FT32" s="576"/>
      <c r="FU32" s="576"/>
      <c r="FV32" s="576"/>
      <c r="FW32" s="576"/>
      <c r="FX32" s="576"/>
      <c r="FY32" s="576"/>
      <c r="FZ32" s="576"/>
      <c r="GA32" s="576"/>
      <c r="GB32" s="576"/>
      <c r="GC32" s="576"/>
      <c r="GD32" s="576"/>
      <c r="GE32" s="576"/>
      <c r="GF32" s="576"/>
      <c r="GG32" s="576"/>
      <c r="GH32" s="576"/>
      <c r="GI32" s="576"/>
      <c r="GJ32" s="576"/>
      <c r="GK32" s="576"/>
      <c r="GL32" s="576"/>
      <c r="GM32" s="576"/>
      <c r="GN32" s="576"/>
      <c r="GO32" s="576"/>
      <c r="GP32" s="576"/>
      <c r="GQ32" s="576"/>
      <c r="GR32" s="576"/>
      <c r="GS32" s="576"/>
      <c r="GT32" s="576"/>
      <c r="GU32" s="576"/>
      <c r="GV32" s="576"/>
      <c r="GW32" s="576"/>
      <c r="GX32" s="576"/>
      <c r="GY32" s="576"/>
      <c r="GZ32" s="576"/>
      <c r="HA32" s="576"/>
      <c r="HB32" s="576"/>
      <c r="HC32" s="576"/>
      <c r="HD32" s="576"/>
      <c r="HE32" s="576"/>
      <c r="HF32" s="576"/>
      <c r="HG32" s="576"/>
      <c r="HH32" s="576"/>
      <c r="HI32" s="576"/>
      <c r="HJ32" s="576"/>
      <c r="HK32" s="576"/>
      <c r="HL32" s="576"/>
      <c r="HM32" s="576"/>
      <c r="HN32" s="576"/>
      <c r="HO32" s="576"/>
      <c r="HP32" s="576"/>
      <c r="HQ32" s="576"/>
      <c r="HR32" s="576"/>
      <c r="HS32" s="576"/>
      <c r="HT32" s="576"/>
      <c r="HU32" s="576"/>
      <c r="HV32" s="576"/>
      <c r="HW32" s="576"/>
      <c r="HX32" s="576"/>
      <c r="HY32" s="576"/>
      <c r="HZ32" s="576"/>
      <c r="IA32" s="576"/>
      <c r="IB32" s="576"/>
      <c r="IC32" s="576"/>
      <c r="ID32" s="576"/>
      <c r="IE32" s="576"/>
      <c r="IF32" s="576"/>
      <c r="IG32" s="576"/>
      <c r="IH32" s="576"/>
      <c r="II32" s="576"/>
      <c r="IJ32" s="576"/>
      <c r="IK32" s="576"/>
      <c r="IL32" s="576"/>
      <c r="IM32" s="576"/>
      <c r="IN32" s="576"/>
      <c r="IO32" s="576"/>
      <c r="IP32" s="576"/>
      <c r="IQ32" s="576"/>
      <c r="IR32" s="576"/>
      <c r="IS32" s="576"/>
      <c r="IT32" s="576"/>
      <c r="IU32" s="576"/>
      <c r="IV32" s="576"/>
    </row>
  </sheetData>
  <mergeCells count="4">
    <mergeCell ref="A3:F3"/>
    <mergeCell ref="B7:F7"/>
    <mergeCell ref="B16:F16"/>
    <mergeCell ref="B25:F25"/>
  </mergeCells>
  <pageMargins left="0.7" right="0.7" top="0.75" bottom="0.75" header="0.3" footer="0.3"/>
  <pageSetup paperSize="9" scale="7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90"/>
  <sheetViews>
    <sheetView topLeftCell="A48" zoomScaleNormal="100" workbookViewId="0">
      <selection activeCell="D17" sqref="D17"/>
    </sheetView>
  </sheetViews>
  <sheetFormatPr defaultRowHeight="15"/>
  <cols>
    <col min="1" max="1" width="2.85546875" style="379" customWidth="1"/>
    <col min="2" max="2" width="32.140625" style="379" customWidth="1"/>
    <col min="3" max="3" width="14.7109375" style="379" customWidth="1"/>
    <col min="4" max="4" width="10.7109375" style="379" customWidth="1"/>
    <col min="5" max="5" width="11.85546875" style="379" customWidth="1"/>
    <col min="6" max="6" width="13.140625" style="379" customWidth="1"/>
    <col min="7" max="7" width="11.42578125" style="379" customWidth="1"/>
    <col min="8" max="9" width="10.7109375" style="379" customWidth="1"/>
    <col min="10" max="256" width="8.85546875" style="379"/>
    <col min="257" max="257" width="3.7109375" style="379" customWidth="1"/>
    <col min="258" max="258" width="40.7109375" style="379" customWidth="1"/>
    <col min="259" max="259" width="10.85546875" style="379" customWidth="1"/>
    <col min="260" max="260" width="10.7109375" style="379" customWidth="1"/>
    <col min="261" max="261" width="9.85546875" style="379" customWidth="1"/>
    <col min="262" max="265" width="10.7109375" style="379" customWidth="1"/>
    <col min="266" max="512" width="8.85546875" style="379"/>
    <col min="513" max="513" width="3.7109375" style="379" customWidth="1"/>
    <col min="514" max="514" width="40.7109375" style="379" customWidth="1"/>
    <col min="515" max="515" width="10.85546875" style="379" customWidth="1"/>
    <col min="516" max="516" width="10.7109375" style="379" customWidth="1"/>
    <col min="517" max="517" width="9.85546875" style="379" customWidth="1"/>
    <col min="518" max="521" width="10.7109375" style="379" customWidth="1"/>
    <col min="522" max="768" width="8.85546875" style="379"/>
    <col min="769" max="769" width="3.7109375" style="379" customWidth="1"/>
    <col min="770" max="770" width="40.7109375" style="379" customWidth="1"/>
    <col min="771" max="771" width="10.85546875" style="379" customWidth="1"/>
    <col min="772" max="772" width="10.7109375" style="379" customWidth="1"/>
    <col min="773" max="773" width="9.85546875" style="379" customWidth="1"/>
    <col min="774" max="777" width="10.7109375" style="379" customWidth="1"/>
    <col min="778" max="1024" width="8.85546875" style="379"/>
    <col min="1025" max="1025" width="3.7109375" style="379" customWidth="1"/>
    <col min="1026" max="1026" width="40.7109375" style="379" customWidth="1"/>
    <col min="1027" max="1027" width="10.85546875" style="379" customWidth="1"/>
    <col min="1028" max="1028" width="10.7109375" style="379" customWidth="1"/>
    <col min="1029" max="1029" width="9.85546875" style="379" customWidth="1"/>
    <col min="1030" max="1033" width="10.7109375" style="379" customWidth="1"/>
    <col min="1034" max="1280" width="8.85546875" style="379"/>
    <col min="1281" max="1281" width="3.7109375" style="379" customWidth="1"/>
    <col min="1282" max="1282" width="40.7109375" style="379" customWidth="1"/>
    <col min="1283" max="1283" width="10.85546875" style="379" customWidth="1"/>
    <col min="1284" max="1284" width="10.7109375" style="379" customWidth="1"/>
    <col min="1285" max="1285" width="9.85546875" style="379" customWidth="1"/>
    <col min="1286" max="1289" width="10.7109375" style="379" customWidth="1"/>
    <col min="1290" max="1536" width="8.85546875" style="379"/>
    <col min="1537" max="1537" width="3.7109375" style="379" customWidth="1"/>
    <col min="1538" max="1538" width="40.7109375" style="379" customWidth="1"/>
    <col min="1539" max="1539" width="10.85546875" style="379" customWidth="1"/>
    <col min="1540" max="1540" width="10.7109375" style="379" customWidth="1"/>
    <col min="1541" max="1541" width="9.85546875" style="379" customWidth="1"/>
    <col min="1542" max="1545" width="10.7109375" style="379" customWidth="1"/>
    <col min="1546" max="1792" width="8.85546875" style="379"/>
    <col min="1793" max="1793" width="3.7109375" style="379" customWidth="1"/>
    <col min="1794" max="1794" width="40.7109375" style="379" customWidth="1"/>
    <col min="1795" max="1795" width="10.85546875" style="379" customWidth="1"/>
    <col min="1796" max="1796" width="10.7109375" style="379" customWidth="1"/>
    <col min="1797" max="1797" width="9.85546875" style="379" customWidth="1"/>
    <col min="1798" max="1801" width="10.7109375" style="379" customWidth="1"/>
    <col min="1802" max="2048" width="8.85546875" style="379"/>
    <col min="2049" max="2049" width="3.7109375" style="379" customWidth="1"/>
    <col min="2050" max="2050" width="40.7109375" style="379" customWidth="1"/>
    <col min="2051" max="2051" width="10.85546875" style="379" customWidth="1"/>
    <col min="2052" max="2052" width="10.7109375" style="379" customWidth="1"/>
    <col min="2053" max="2053" width="9.85546875" style="379" customWidth="1"/>
    <col min="2054" max="2057" width="10.7109375" style="379" customWidth="1"/>
    <col min="2058" max="2304" width="8.85546875" style="379"/>
    <col min="2305" max="2305" width="3.7109375" style="379" customWidth="1"/>
    <col min="2306" max="2306" width="40.7109375" style="379" customWidth="1"/>
    <col min="2307" max="2307" width="10.85546875" style="379" customWidth="1"/>
    <col min="2308" max="2308" width="10.7109375" style="379" customWidth="1"/>
    <col min="2309" max="2309" width="9.85546875" style="379" customWidth="1"/>
    <col min="2310" max="2313" width="10.7109375" style="379" customWidth="1"/>
    <col min="2314" max="2560" width="8.85546875" style="379"/>
    <col min="2561" max="2561" width="3.7109375" style="379" customWidth="1"/>
    <col min="2562" max="2562" width="40.7109375" style="379" customWidth="1"/>
    <col min="2563" max="2563" width="10.85546875" style="379" customWidth="1"/>
    <col min="2564" max="2564" width="10.7109375" style="379" customWidth="1"/>
    <col min="2565" max="2565" width="9.85546875" style="379" customWidth="1"/>
    <col min="2566" max="2569" width="10.7109375" style="379" customWidth="1"/>
    <col min="2570" max="2816" width="8.85546875" style="379"/>
    <col min="2817" max="2817" width="3.7109375" style="379" customWidth="1"/>
    <col min="2818" max="2818" width="40.7109375" style="379" customWidth="1"/>
    <col min="2819" max="2819" width="10.85546875" style="379" customWidth="1"/>
    <col min="2820" max="2820" width="10.7109375" style="379" customWidth="1"/>
    <col min="2821" max="2821" width="9.85546875" style="379" customWidth="1"/>
    <col min="2822" max="2825" width="10.7109375" style="379" customWidth="1"/>
    <col min="2826" max="3072" width="8.85546875" style="379"/>
    <col min="3073" max="3073" width="3.7109375" style="379" customWidth="1"/>
    <col min="3074" max="3074" width="40.7109375" style="379" customWidth="1"/>
    <col min="3075" max="3075" width="10.85546875" style="379" customWidth="1"/>
    <col min="3076" max="3076" width="10.7109375" style="379" customWidth="1"/>
    <col min="3077" max="3077" width="9.85546875" style="379" customWidth="1"/>
    <col min="3078" max="3081" width="10.7109375" style="379" customWidth="1"/>
    <col min="3082" max="3328" width="8.85546875" style="379"/>
    <col min="3329" max="3329" width="3.7109375" style="379" customWidth="1"/>
    <col min="3330" max="3330" width="40.7109375" style="379" customWidth="1"/>
    <col min="3331" max="3331" width="10.85546875" style="379" customWidth="1"/>
    <col min="3332" max="3332" width="10.7109375" style="379" customWidth="1"/>
    <col min="3333" max="3333" width="9.85546875" style="379" customWidth="1"/>
    <col min="3334" max="3337" width="10.7109375" style="379" customWidth="1"/>
    <col min="3338" max="3584" width="8.85546875" style="379"/>
    <col min="3585" max="3585" width="3.7109375" style="379" customWidth="1"/>
    <col min="3586" max="3586" width="40.7109375" style="379" customWidth="1"/>
    <col min="3587" max="3587" width="10.85546875" style="379" customWidth="1"/>
    <col min="3588" max="3588" width="10.7109375" style="379" customWidth="1"/>
    <col min="3589" max="3589" width="9.85546875" style="379" customWidth="1"/>
    <col min="3590" max="3593" width="10.7109375" style="379" customWidth="1"/>
    <col min="3594" max="3840" width="8.85546875" style="379"/>
    <col min="3841" max="3841" width="3.7109375" style="379" customWidth="1"/>
    <col min="3842" max="3842" width="40.7109375" style="379" customWidth="1"/>
    <col min="3843" max="3843" width="10.85546875" style="379" customWidth="1"/>
    <col min="3844" max="3844" width="10.7109375" style="379" customWidth="1"/>
    <col min="3845" max="3845" width="9.85546875" style="379" customWidth="1"/>
    <col min="3846" max="3849" width="10.7109375" style="379" customWidth="1"/>
    <col min="3850" max="4096" width="8.85546875" style="379"/>
    <col min="4097" max="4097" width="3.7109375" style="379" customWidth="1"/>
    <col min="4098" max="4098" width="40.7109375" style="379" customWidth="1"/>
    <col min="4099" max="4099" width="10.85546875" style="379" customWidth="1"/>
    <col min="4100" max="4100" width="10.7109375" style="379" customWidth="1"/>
    <col min="4101" max="4101" width="9.85546875" style="379" customWidth="1"/>
    <col min="4102" max="4105" width="10.7109375" style="379" customWidth="1"/>
    <col min="4106" max="4352" width="8.85546875" style="379"/>
    <col min="4353" max="4353" width="3.7109375" style="379" customWidth="1"/>
    <col min="4354" max="4354" width="40.7109375" style="379" customWidth="1"/>
    <col min="4355" max="4355" width="10.85546875" style="379" customWidth="1"/>
    <col min="4356" max="4356" width="10.7109375" style="379" customWidth="1"/>
    <col min="4357" max="4357" width="9.85546875" style="379" customWidth="1"/>
    <col min="4358" max="4361" width="10.7109375" style="379" customWidth="1"/>
    <col min="4362" max="4608" width="8.85546875" style="379"/>
    <col min="4609" max="4609" width="3.7109375" style="379" customWidth="1"/>
    <col min="4610" max="4610" width="40.7109375" style="379" customWidth="1"/>
    <col min="4611" max="4611" width="10.85546875" style="379" customWidth="1"/>
    <col min="4612" max="4612" width="10.7109375" style="379" customWidth="1"/>
    <col min="4613" max="4613" width="9.85546875" style="379" customWidth="1"/>
    <col min="4614" max="4617" width="10.7109375" style="379" customWidth="1"/>
    <col min="4618" max="4864" width="8.85546875" style="379"/>
    <col min="4865" max="4865" width="3.7109375" style="379" customWidth="1"/>
    <col min="4866" max="4866" width="40.7109375" style="379" customWidth="1"/>
    <col min="4867" max="4867" width="10.85546875" style="379" customWidth="1"/>
    <col min="4868" max="4868" width="10.7109375" style="379" customWidth="1"/>
    <col min="4869" max="4869" width="9.85546875" style="379" customWidth="1"/>
    <col min="4870" max="4873" width="10.7109375" style="379" customWidth="1"/>
    <col min="4874" max="5120" width="8.85546875" style="379"/>
    <col min="5121" max="5121" width="3.7109375" style="379" customWidth="1"/>
    <col min="5122" max="5122" width="40.7109375" style="379" customWidth="1"/>
    <col min="5123" max="5123" width="10.85546875" style="379" customWidth="1"/>
    <col min="5124" max="5124" width="10.7109375" style="379" customWidth="1"/>
    <col min="5125" max="5125" width="9.85546875" style="379" customWidth="1"/>
    <col min="5126" max="5129" width="10.7109375" style="379" customWidth="1"/>
    <col min="5130" max="5376" width="8.85546875" style="379"/>
    <col min="5377" max="5377" width="3.7109375" style="379" customWidth="1"/>
    <col min="5378" max="5378" width="40.7109375" style="379" customWidth="1"/>
    <col min="5379" max="5379" width="10.85546875" style="379" customWidth="1"/>
    <col min="5380" max="5380" width="10.7109375" style="379" customWidth="1"/>
    <col min="5381" max="5381" width="9.85546875" style="379" customWidth="1"/>
    <col min="5382" max="5385" width="10.7109375" style="379" customWidth="1"/>
    <col min="5386" max="5632" width="8.85546875" style="379"/>
    <col min="5633" max="5633" width="3.7109375" style="379" customWidth="1"/>
    <col min="5634" max="5634" width="40.7109375" style="379" customWidth="1"/>
    <col min="5635" max="5635" width="10.85546875" style="379" customWidth="1"/>
    <col min="5636" max="5636" width="10.7109375" style="379" customWidth="1"/>
    <col min="5637" max="5637" width="9.85546875" style="379" customWidth="1"/>
    <col min="5638" max="5641" width="10.7109375" style="379" customWidth="1"/>
    <col min="5642" max="5888" width="8.85546875" style="379"/>
    <col min="5889" max="5889" width="3.7109375" style="379" customWidth="1"/>
    <col min="5890" max="5890" width="40.7109375" style="379" customWidth="1"/>
    <col min="5891" max="5891" width="10.85546875" style="379" customWidth="1"/>
    <col min="5892" max="5892" width="10.7109375" style="379" customWidth="1"/>
    <col min="5893" max="5893" width="9.85546875" style="379" customWidth="1"/>
    <col min="5894" max="5897" width="10.7109375" style="379" customWidth="1"/>
    <col min="5898" max="6144" width="8.85546875" style="379"/>
    <col min="6145" max="6145" width="3.7109375" style="379" customWidth="1"/>
    <col min="6146" max="6146" width="40.7109375" style="379" customWidth="1"/>
    <col min="6147" max="6147" width="10.85546875" style="379" customWidth="1"/>
    <col min="6148" max="6148" width="10.7109375" style="379" customWidth="1"/>
    <col min="6149" max="6149" width="9.85546875" style="379" customWidth="1"/>
    <col min="6150" max="6153" width="10.7109375" style="379" customWidth="1"/>
    <col min="6154" max="6400" width="8.85546875" style="379"/>
    <col min="6401" max="6401" width="3.7109375" style="379" customWidth="1"/>
    <col min="6402" max="6402" width="40.7109375" style="379" customWidth="1"/>
    <col min="6403" max="6403" width="10.85546875" style="379" customWidth="1"/>
    <col min="6404" max="6404" width="10.7109375" style="379" customWidth="1"/>
    <col min="6405" max="6405" width="9.85546875" style="379" customWidth="1"/>
    <col min="6406" max="6409" width="10.7109375" style="379" customWidth="1"/>
    <col min="6410" max="6656" width="8.85546875" style="379"/>
    <col min="6657" max="6657" width="3.7109375" style="379" customWidth="1"/>
    <col min="6658" max="6658" width="40.7109375" style="379" customWidth="1"/>
    <col min="6659" max="6659" width="10.85546875" style="379" customWidth="1"/>
    <col min="6660" max="6660" width="10.7109375" style="379" customWidth="1"/>
    <col min="6661" max="6661" width="9.85546875" style="379" customWidth="1"/>
    <col min="6662" max="6665" width="10.7109375" style="379" customWidth="1"/>
    <col min="6666" max="6912" width="8.85546875" style="379"/>
    <col min="6913" max="6913" width="3.7109375" style="379" customWidth="1"/>
    <col min="6914" max="6914" width="40.7109375" style="379" customWidth="1"/>
    <col min="6915" max="6915" width="10.85546875" style="379" customWidth="1"/>
    <col min="6916" max="6916" width="10.7109375" style="379" customWidth="1"/>
    <col min="6917" max="6917" width="9.85546875" style="379" customWidth="1"/>
    <col min="6918" max="6921" width="10.7109375" style="379" customWidth="1"/>
    <col min="6922" max="7168" width="8.85546875" style="379"/>
    <col min="7169" max="7169" width="3.7109375" style="379" customWidth="1"/>
    <col min="7170" max="7170" width="40.7109375" style="379" customWidth="1"/>
    <col min="7171" max="7171" width="10.85546875" style="379" customWidth="1"/>
    <col min="7172" max="7172" width="10.7109375" style="379" customWidth="1"/>
    <col min="7173" max="7173" width="9.85546875" style="379" customWidth="1"/>
    <col min="7174" max="7177" width="10.7109375" style="379" customWidth="1"/>
    <col min="7178" max="7424" width="8.85546875" style="379"/>
    <col min="7425" max="7425" width="3.7109375" style="379" customWidth="1"/>
    <col min="7426" max="7426" width="40.7109375" style="379" customWidth="1"/>
    <col min="7427" max="7427" width="10.85546875" style="379" customWidth="1"/>
    <col min="7428" max="7428" width="10.7109375" style="379" customWidth="1"/>
    <col min="7429" max="7429" width="9.85546875" style="379" customWidth="1"/>
    <col min="7430" max="7433" width="10.7109375" style="379" customWidth="1"/>
    <col min="7434" max="7680" width="8.85546875" style="379"/>
    <col min="7681" max="7681" width="3.7109375" style="379" customWidth="1"/>
    <col min="7682" max="7682" width="40.7109375" style="379" customWidth="1"/>
    <col min="7683" max="7683" width="10.85546875" style="379" customWidth="1"/>
    <col min="7684" max="7684" width="10.7109375" style="379" customWidth="1"/>
    <col min="7685" max="7685" width="9.85546875" style="379" customWidth="1"/>
    <col min="7686" max="7689" width="10.7109375" style="379" customWidth="1"/>
    <col min="7690" max="7936" width="8.85546875" style="379"/>
    <col min="7937" max="7937" width="3.7109375" style="379" customWidth="1"/>
    <col min="7938" max="7938" width="40.7109375" style="379" customWidth="1"/>
    <col min="7939" max="7939" width="10.85546875" style="379" customWidth="1"/>
    <col min="7940" max="7940" width="10.7109375" style="379" customWidth="1"/>
    <col min="7941" max="7941" width="9.85546875" style="379" customWidth="1"/>
    <col min="7942" max="7945" width="10.7109375" style="379" customWidth="1"/>
    <col min="7946" max="8192" width="8.85546875" style="379"/>
    <col min="8193" max="8193" width="3.7109375" style="379" customWidth="1"/>
    <col min="8194" max="8194" width="40.7109375" style="379" customWidth="1"/>
    <col min="8195" max="8195" width="10.85546875" style="379" customWidth="1"/>
    <col min="8196" max="8196" width="10.7109375" style="379" customWidth="1"/>
    <col min="8197" max="8197" width="9.85546875" style="379" customWidth="1"/>
    <col min="8198" max="8201" width="10.7109375" style="379" customWidth="1"/>
    <col min="8202" max="8448" width="8.85546875" style="379"/>
    <col min="8449" max="8449" width="3.7109375" style="379" customWidth="1"/>
    <col min="8450" max="8450" width="40.7109375" style="379" customWidth="1"/>
    <col min="8451" max="8451" width="10.85546875" style="379" customWidth="1"/>
    <col min="8452" max="8452" width="10.7109375" style="379" customWidth="1"/>
    <col min="8453" max="8453" width="9.85546875" style="379" customWidth="1"/>
    <col min="8454" max="8457" width="10.7109375" style="379" customWidth="1"/>
    <col min="8458" max="8704" width="8.85546875" style="379"/>
    <col min="8705" max="8705" width="3.7109375" style="379" customWidth="1"/>
    <col min="8706" max="8706" width="40.7109375" style="379" customWidth="1"/>
    <col min="8707" max="8707" width="10.85546875" style="379" customWidth="1"/>
    <col min="8708" max="8708" width="10.7109375" style="379" customWidth="1"/>
    <col min="8709" max="8709" width="9.85546875" style="379" customWidth="1"/>
    <col min="8710" max="8713" width="10.7109375" style="379" customWidth="1"/>
    <col min="8714" max="8960" width="8.85546875" style="379"/>
    <col min="8961" max="8961" width="3.7109375" style="379" customWidth="1"/>
    <col min="8962" max="8962" width="40.7109375" style="379" customWidth="1"/>
    <col min="8963" max="8963" width="10.85546875" style="379" customWidth="1"/>
    <col min="8964" max="8964" width="10.7109375" style="379" customWidth="1"/>
    <col min="8965" max="8965" width="9.85546875" style="379" customWidth="1"/>
    <col min="8966" max="8969" width="10.7109375" style="379" customWidth="1"/>
    <col min="8970" max="9216" width="8.85546875" style="379"/>
    <col min="9217" max="9217" width="3.7109375" style="379" customWidth="1"/>
    <col min="9218" max="9218" width="40.7109375" style="379" customWidth="1"/>
    <col min="9219" max="9219" width="10.85546875" style="379" customWidth="1"/>
    <col min="9220" max="9220" width="10.7109375" style="379" customWidth="1"/>
    <col min="9221" max="9221" width="9.85546875" style="379" customWidth="1"/>
    <col min="9222" max="9225" width="10.7109375" style="379" customWidth="1"/>
    <col min="9226" max="9472" width="8.85546875" style="379"/>
    <col min="9473" max="9473" width="3.7109375" style="379" customWidth="1"/>
    <col min="9474" max="9474" width="40.7109375" style="379" customWidth="1"/>
    <col min="9475" max="9475" width="10.85546875" style="379" customWidth="1"/>
    <col min="9476" max="9476" width="10.7109375" style="379" customWidth="1"/>
    <col min="9477" max="9477" width="9.85546875" style="379" customWidth="1"/>
    <col min="9478" max="9481" width="10.7109375" style="379" customWidth="1"/>
    <col min="9482" max="9728" width="8.85546875" style="379"/>
    <col min="9729" max="9729" width="3.7109375" style="379" customWidth="1"/>
    <col min="9730" max="9730" width="40.7109375" style="379" customWidth="1"/>
    <col min="9731" max="9731" width="10.85546875" style="379" customWidth="1"/>
    <col min="9732" max="9732" width="10.7109375" style="379" customWidth="1"/>
    <col min="9733" max="9733" width="9.85546875" style="379" customWidth="1"/>
    <col min="9734" max="9737" width="10.7109375" style="379" customWidth="1"/>
    <col min="9738" max="9984" width="8.85546875" style="379"/>
    <col min="9985" max="9985" width="3.7109375" style="379" customWidth="1"/>
    <col min="9986" max="9986" width="40.7109375" style="379" customWidth="1"/>
    <col min="9987" max="9987" width="10.85546875" style="379" customWidth="1"/>
    <col min="9988" max="9988" width="10.7109375" style="379" customWidth="1"/>
    <col min="9989" max="9989" width="9.85546875" style="379" customWidth="1"/>
    <col min="9990" max="9993" width="10.7109375" style="379" customWidth="1"/>
    <col min="9994" max="10240" width="8.85546875" style="379"/>
    <col min="10241" max="10241" width="3.7109375" style="379" customWidth="1"/>
    <col min="10242" max="10242" width="40.7109375" style="379" customWidth="1"/>
    <col min="10243" max="10243" width="10.85546875" style="379" customWidth="1"/>
    <col min="10244" max="10244" width="10.7109375" style="379" customWidth="1"/>
    <col min="10245" max="10245" width="9.85546875" style="379" customWidth="1"/>
    <col min="10246" max="10249" width="10.7109375" style="379" customWidth="1"/>
    <col min="10250" max="10496" width="8.85546875" style="379"/>
    <col min="10497" max="10497" width="3.7109375" style="379" customWidth="1"/>
    <col min="10498" max="10498" width="40.7109375" style="379" customWidth="1"/>
    <col min="10499" max="10499" width="10.85546875" style="379" customWidth="1"/>
    <col min="10500" max="10500" width="10.7109375" style="379" customWidth="1"/>
    <col min="10501" max="10501" width="9.85546875" style="379" customWidth="1"/>
    <col min="10502" max="10505" width="10.7109375" style="379" customWidth="1"/>
    <col min="10506" max="10752" width="8.85546875" style="379"/>
    <col min="10753" max="10753" width="3.7109375" style="379" customWidth="1"/>
    <col min="10754" max="10754" width="40.7109375" style="379" customWidth="1"/>
    <col min="10755" max="10755" width="10.85546875" style="379" customWidth="1"/>
    <col min="10756" max="10756" width="10.7109375" style="379" customWidth="1"/>
    <col min="10757" max="10757" width="9.85546875" style="379" customWidth="1"/>
    <col min="10758" max="10761" width="10.7109375" style="379" customWidth="1"/>
    <col min="10762" max="11008" width="8.85546875" style="379"/>
    <col min="11009" max="11009" width="3.7109375" style="379" customWidth="1"/>
    <col min="11010" max="11010" width="40.7109375" style="379" customWidth="1"/>
    <col min="11011" max="11011" width="10.85546875" style="379" customWidth="1"/>
    <col min="11012" max="11012" width="10.7109375" style="379" customWidth="1"/>
    <col min="11013" max="11013" width="9.85546875" style="379" customWidth="1"/>
    <col min="11014" max="11017" width="10.7109375" style="379" customWidth="1"/>
    <col min="11018" max="11264" width="8.85546875" style="379"/>
    <col min="11265" max="11265" width="3.7109375" style="379" customWidth="1"/>
    <col min="11266" max="11266" width="40.7109375" style="379" customWidth="1"/>
    <col min="11267" max="11267" width="10.85546875" style="379" customWidth="1"/>
    <col min="11268" max="11268" width="10.7109375" style="379" customWidth="1"/>
    <col min="11269" max="11269" width="9.85546875" style="379" customWidth="1"/>
    <col min="11270" max="11273" width="10.7109375" style="379" customWidth="1"/>
    <col min="11274" max="11520" width="8.85546875" style="379"/>
    <col min="11521" max="11521" width="3.7109375" style="379" customWidth="1"/>
    <col min="11522" max="11522" width="40.7109375" style="379" customWidth="1"/>
    <col min="11523" max="11523" width="10.85546875" style="379" customWidth="1"/>
    <col min="11524" max="11524" width="10.7109375" style="379" customWidth="1"/>
    <col min="11525" max="11525" width="9.85546875" style="379" customWidth="1"/>
    <col min="11526" max="11529" width="10.7109375" style="379" customWidth="1"/>
    <col min="11530" max="11776" width="8.85546875" style="379"/>
    <col min="11777" max="11777" width="3.7109375" style="379" customWidth="1"/>
    <col min="11778" max="11778" width="40.7109375" style="379" customWidth="1"/>
    <col min="11779" max="11779" width="10.85546875" style="379" customWidth="1"/>
    <col min="11780" max="11780" width="10.7109375" style="379" customWidth="1"/>
    <col min="11781" max="11781" width="9.85546875" style="379" customWidth="1"/>
    <col min="11782" max="11785" width="10.7109375" style="379" customWidth="1"/>
    <col min="11786" max="12032" width="8.85546875" style="379"/>
    <col min="12033" max="12033" width="3.7109375" style="379" customWidth="1"/>
    <col min="12034" max="12034" width="40.7109375" style="379" customWidth="1"/>
    <col min="12035" max="12035" width="10.85546875" style="379" customWidth="1"/>
    <col min="12036" max="12036" width="10.7109375" style="379" customWidth="1"/>
    <col min="12037" max="12037" width="9.85546875" style="379" customWidth="1"/>
    <col min="12038" max="12041" width="10.7109375" style="379" customWidth="1"/>
    <col min="12042" max="12288" width="8.85546875" style="379"/>
    <col min="12289" max="12289" width="3.7109375" style="379" customWidth="1"/>
    <col min="12290" max="12290" width="40.7109375" style="379" customWidth="1"/>
    <col min="12291" max="12291" width="10.85546875" style="379" customWidth="1"/>
    <col min="12292" max="12292" width="10.7109375" style="379" customWidth="1"/>
    <col min="12293" max="12293" width="9.85546875" style="379" customWidth="1"/>
    <col min="12294" max="12297" width="10.7109375" style="379" customWidth="1"/>
    <col min="12298" max="12544" width="8.85546875" style="379"/>
    <col min="12545" max="12545" width="3.7109375" style="379" customWidth="1"/>
    <col min="12546" max="12546" width="40.7109375" style="379" customWidth="1"/>
    <col min="12547" max="12547" width="10.85546875" style="379" customWidth="1"/>
    <col min="12548" max="12548" width="10.7109375" style="379" customWidth="1"/>
    <col min="12549" max="12549" width="9.85546875" style="379" customWidth="1"/>
    <col min="12550" max="12553" width="10.7109375" style="379" customWidth="1"/>
    <col min="12554" max="12800" width="8.85546875" style="379"/>
    <col min="12801" max="12801" width="3.7109375" style="379" customWidth="1"/>
    <col min="12802" max="12802" width="40.7109375" style="379" customWidth="1"/>
    <col min="12803" max="12803" width="10.85546875" style="379" customWidth="1"/>
    <col min="12804" max="12804" width="10.7109375" style="379" customWidth="1"/>
    <col min="12805" max="12805" width="9.85546875" style="379" customWidth="1"/>
    <col min="12806" max="12809" width="10.7109375" style="379" customWidth="1"/>
    <col min="12810" max="13056" width="8.85546875" style="379"/>
    <col min="13057" max="13057" width="3.7109375" style="379" customWidth="1"/>
    <col min="13058" max="13058" width="40.7109375" style="379" customWidth="1"/>
    <col min="13059" max="13059" width="10.85546875" style="379" customWidth="1"/>
    <col min="13060" max="13060" width="10.7109375" style="379" customWidth="1"/>
    <col min="13061" max="13061" width="9.85546875" style="379" customWidth="1"/>
    <col min="13062" max="13065" width="10.7109375" style="379" customWidth="1"/>
    <col min="13066" max="13312" width="8.85546875" style="379"/>
    <col min="13313" max="13313" width="3.7109375" style="379" customWidth="1"/>
    <col min="13314" max="13314" width="40.7109375" style="379" customWidth="1"/>
    <col min="13315" max="13315" width="10.85546875" style="379" customWidth="1"/>
    <col min="13316" max="13316" width="10.7109375" style="379" customWidth="1"/>
    <col min="13317" max="13317" width="9.85546875" style="379" customWidth="1"/>
    <col min="13318" max="13321" width="10.7109375" style="379" customWidth="1"/>
    <col min="13322" max="13568" width="8.85546875" style="379"/>
    <col min="13569" max="13569" width="3.7109375" style="379" customWidth="1"/>
    <col min="13570" max="13570" width="40.7109375" style="379" customWidth="1"/>
    <col min="13571" max="13571" width="10.85546875" style="379" customWidth="1"/>
    <col min="13572" max="13572" width="10.7109375" style="379" customWidth="1"/>
    <col min="13573" max="13573" width="9.85546875" style="379" customWidth="1"/>
    <col min="13574" max="13577" width="10.7109375" style="379" customWidth="1"/>
    <col min="13578" max="13824" width="8.85546875" style="379"/>
    <col min="13825" max="13825" width="3.7109375" style="379" customWidth="1"/>
    <col min="13826" max="13826" width="40.7109375" style="379" customWidth="1"/>
    <col min="13827" max="13827" width="10.85546875" style="379" customWidth="1"/>
    <col min="13828" max="13828" width="10.7109375" style="379" customWidth="1"/>
    <col min="13829" max="13829" width="9.85546875" style="379" customWidth="1"/>
    <col min="13830" max="13833" width="10.7109375" style="379" customWidth="1"/>
    <col min="13834" max="14080" width="8.85546875" style="379"/>
    <col min="14081" max="14081" width="3.7109375" style="379" customWidth="1"/>
    <col min="14082" max="14082" width="40.7109375" style="379" customWidth="1"/>
    <col min="14083" max="14083" width="10.85546875" style="379" customWidth="1"/>
    <col min="14084" max="14084" width="10.7109375" style="379" customWidth="1"/>
    <col min="14085" max="14085" width="9.85546875" style="379" customWidth="1"/>
    <col min="14086" max="14089" width="10.7109375" style="379" customWidth="1"/>
    <col min="14090" max="14336" width="8.85546875" style="379"/>
    <col min="14337" max="14337" width="3.7109375" style="379" customWidth="1"/>
    <col min="14338" max="14338" width="40.7109375" style="379" customWidth="1"/>
    <col min="14339" max="14339" width="10.85546875" style="379" customWidth="1"/>
    <col min="14340" max="14340" width="10.7109375" style="379" customWidth="1"/>
    <col min="14341" max="14341" width="9.85546875" style="379" customWidth="1"/>
    <col min="14342" max="14345" width="10.7109375" style="379" customWidth="1"/>
    <col min="14346" max="14592" width="8.85546875" style="379"/>
    <col min="14593" max="14593" width="3.7109375" style="379" customWidth="1"/>
    <col min="14594" max="14594" width="40.7109375" style="379" customWidth="1"/>
    <col min="14595" max="14595" width="10.85546875" style="379" customWidth="1"/>
    <col min="14596" max="14596" width="10.7109375" style="379" customWidth="1"/>
    <col min="14597" max="14597" width="9.85546875" style="379" customWidth="1"/>
    <col min="14598" max="14601" width="10.7109375" style="379" customWidth="1"/>
    <col min="14602" max="14848" width="8.85546875" style="379"/>
    <col min="14849" max="14849" width="3.7109375" style="379" customWidth="1"/>
    <col min="14850" max="14850" width="40.7109375" style="379" customWidth="1"/>
    <col min="14851" max="14851" width="10.85546875" style="379" customWidth="1"/>
    <col min="14852" max="14852" width="10.7109375" style="379" customWidth="1"/>
    <col min="14853" max="14853" width="9.85546875" style="379" customWidth="1"/>
    <col min="14854" max="14857" width="10.7109375" style="379" customWidth="1"/>
    <col min="14858" max="15104" width="8.85546875" style="379"/>
    <col min="15105" max="15105" width="3.7109375" style="379" customWidth="1"/>
    <col min="15106" max="15106" width="40.7109375" style="379" customWidth="1"/>
    <col min="15107" max="15107" width="10.85546875" style="379" customWidth="1"/>
    <col min="15108" max="15108" width="10.7109375" style="379" customWidth="1"/>
    <col min="15109" max="15109" width="9.85546875" style="379" customWidth="1"/>
    <col min="15110" max="15113" width="10.7109375" style="379" customWidth="1"/>
    <col min="15114" max="15360" width="8.85546875" style="379"/>
    <col min="15361" max="15361" width="3.7109375" style="379" customWidth="1"/>
    <col min="15362" max="15362" width="40.7109375" style="379" customWidth="1"/>
    <col min="15363" max="15363" width="10.85546875" style="379" customWidth="1"/>
    <col min="15364" max="15364" width="10.7109375" style="379" customWidth="1"/>
    <col min="15365" max="15365" width="9.85546875" style="379" customWidth="1"/>
    <col min="15366" max="15369" width="10.7109375" style="379" customWidth="1"/>
    <col min="15370" max="15616" width="8.85546875" style="379"/>
    <col min="15617" max="15617" width="3.7109375" style="379" customWidth="1"/>
    <col min="15618" max="15618" width="40.7109375" style="379" customWidth="1"/>
    <col min="15619" max="15619" width="10.85546875" style="379" customWidth="1"/>
    <col min="15620" max="15620" width="10.7109375" style="379" customWidth="1"/>
    <col min="15621" max="15621" width="9.85546875" style="379" customWidth="1"/>
    <col min="15622" max="15625" width="10.7109375" style="379" customWidth="1"/>
    <col min="15626" max="15872" width="8.85546875" style="379"/>
    <col min="15873" max="15873" width="3.7109375" style="379" customWidth="1"/>
    <col min="15874" max="15874" width="40.7109375" style="379" customWidth="1"/>
    <col min="15875" max="15875" width="10.85546875" style="379" customWidth="1"/>
    <col min="15876" max="15876" width="10.7109375" style="379" customWidth="1"/>
    <col min="15877" max="15877" width="9.85546875" style="379" customWidth="1"/>
    <col min="15878" max="15881" width="10.7109375" style="379" customWidth="1"/>
    <col min="15882" max="16128" width="8.85546875" style="379"/>
    <col min="16129" max="16129" width="3.7109375" style="379" customWidth="1"/>
    <col min="16130" max="16130" width="40.7109375" style="379" customWidth="1"/>
    <col min="16131" max="16131" width="10.85546875" style="379" customWidth="1"/>
    <col min="16132" max="16132" width="10.7109375" style="379" customWidth="1"/>
    <col min="16133" max="16133" width="9.85546875" style="379" customWidth="1"/>
    <col min="16134" max="16137" width="10.7109375" style="379" customWidth="1"/>
    <col min="16138" max="16384" width="8.85546875" style="379"/>
  </cols>
  <sheetData>
    <row r="1" spans="1:7">
      <c r="B1" s="449" t="s">
        <v>613</v>
      </c>
      <c r="C1" s="449"/>
      <c r="D1" s="449"/>
      <c r="E1" s="449"/>
    </row>
    <row r="2" spans="1:7" ht="40.15" customHeight="1">
      <c r="B2" s="723" t="s">
        <v>597</v>
      </c>
      <c r="C2" s="723"/>
      <c r="D2" s="724"/>
      <c r="E2" s="724"/>
      <c r="F2" s="724"/>
      <c r="G2" s="724"/>
    </row>
    <row r="4" spans="1:7">
      <c r="A4" s="1"/>
      <c r="B4" s="1"/>
      <c r="C4" s="1"/>
      <c r="D4" s="2"/>
      <c r="E4" s="2"/>
      <c r="F4" s="2"/>
      <c r="G4" s="8"/>
    </row>
    <row r="5" spans="1:7" ht="51">
      <c r="A5" s="1"/>
      <c r="B5" s="3"/>
      <c r="C5" s="36" t="s">
        <v>172</v>
      </c>
      <c r="D5" s="513" t="s">
        <v>549</v>
      </c>
      <c r="E5" s="12" t="s">
        <v>550</v>
      </c>
      <c r="F5" s="513" t="s">
        <v>551</v>
      </c>
      <c r="G5" s="513" t="s">
        <v>552</v>
      </c>
    </row>
    <row r="6" spans="1:7" ht="31.5">
      <c r="A6" s="1"/>
      <c r="B6" s="5" t="s">
        <v>43</v>
      </c>
      <c r="C6" s="5"/>
      <c r="D6" s="4"/>
      <c r="E6" s="4"/>
      <c r="F6" s="4"/>
      <c r="G6" s="8"/>
    </row>
    <row r="7" spans="1:7" ht="15.75">
      <c r="A7" s="1"/>
      <c r="B7" s="5" t="s">
        <v>0</v>
      </c>
      <c r="C7" s="6"/>
      <c r="D7" s="4"/>
      <c r="E7" s="4"/>
      <c r="F7" s="4"/>
      <c r="G7" s="8"/>
    </row>
    <row r="8" spans="1:7" ht="39">
      <c r="A8" s="1">
        <v>1</v>
      </c>
      <c r="B8" s="6" t="s">
        <v>553</v>
      </c>
      <c r="C8" s="532">
        <v>6551080</v>
      </c>
      <c r="D8" s="514">
        <v>6655130</v>
      </c>
      <c r="E8" s="514">
        <v>6655130</v>
      </c>
      <c r="F8" s="514">
        <v>6655130</v>
      </c>
      <c r="G8" s="514">
        <v>6655130</v>
      </c>
    </row>
    <row r="9" spans="1:7" ht="26.25">
      <c r="A9" s="1">
        <v>2</v>
      </c>
      <c r="B9" s="6" t="s">
        <v>61</v>
      </c>
      <c r="C9" s="533">
        <v>0</v>
      </c>
      <c r="D9" s="514">
        <v>0</v>
      </c>
      <c r="E9" s="514">
        <v>0</v>
      </c>
      <c r="F9" s="514">
        <v>0</v>
      </c>
      <c r="G9" s="514"/>
    </row>
    <row r="10" spans="1:7" ht="51.75">
      <c r="A10" s="1">
        <v>3</v>
      </c>
      <c r="B10" s="6" t="s">
        <v>62</v>
      </c>
      <c r="C10" s="533">
        <v>1247170</v>
      </c>
      <c r="D10" s="514">
        <v>1539000</v>
      </c>
      <c r="E10" s="514">
        <v>1539000</v>
      </c>
      <c r="F10" s="514">
        <v>1539000</v>
      </c>
      <c r="G10" s="514">
        <v>1539000</v>
      </c>
    </row>
    <row r="11" spans="1:7" ht="26.25">
      <c r="A11" s="1">
        <v>4</v>
      </c>
      <c r="B11" s="6" t="s">
        <v>63</v>
      </c>
      <c r="C11" s="533">
        <v>1200000</v>
      </c>
      <c r="D11" s="514">
        <v>1200000</v>
      </c>
      <c r="E11" s="514">
        <v>1200000</v>
      </c>
      <c r="F11" s="514">
        <v>1200000</v>
      </c>
      <c r="G11" s="514">
        <v>1200000</v>
      </c>
    </row>
    <row r="12" spans="1:7" ht="26.25">
      <c r="A12" s="1">
        <v>5</v>
      </c>
      <c r="B12" s="6" t="s">
        <v>1</v>
      </c>
      <c r="C12" s="533">
        <v>61468</v>
      </c>
      <c r="D12" s="514">
        <v>0</v>
      </c>
      <c r="E12" s="514">
        <v>0</v>
      </c>
      <c r="F12" s="514">
        <v>0</v>
      </c>
      <c r="G12" s="514">
        <v>0</v>
      </c>
    </row>
    <row r="13" spans="1:7">
      <c r="A13" s="1">
        <v>6</v>
      </c>
      <c r="B13" s="6" t="s">
        <v>2</v>
      </c>
      <c r="C13" s="533">
        <v>0</v>
      </c>
      <c r="D13" s="514">
        <v>0</v>
      </c>
      <c r="E13" s="514">
        <v>0</v>
      </c>
      <c r="F13" s="514">
        <v>0</v>
      </c>
      <c r="G13" s="514">
        <v>0</v>
      </c>
    </row>
    <row r="14" spans="1:7" ht="26.25">
      <c r="A14" s="1">
        <v>7</v>
      </c>
      <c r="B14" s="7" t="s">
        <v>3</v>
      </c>
      <c r="C14" s="534">
        <f>SUM(C8:C13)</f>
        <v>9059718</v>
      </c>
      <c r="D14" s="515">
        <f>SUM(D8:D13)</f>
        <v>9394130</v>
      </c>
      <c r="E14" s="515">
        <f>SUM(E8:E13)</f>
        <v>9394130</v>
      </c>
      <c r="F14" s="515">
        <f>SUM(F8:F13)</f>
        <v>9394130</v>
      </c>
      <c r="G14" s="515">
        <f>SUM(G8:G13)</f>
        <v>9394130</v>
      </c>
    </row>
    <row r="15" spans="1:7">
      <c r="A15" s="1">
        <v>8</v>
      </c>
      <c r="B15" s="7"/>
      <c r="C15" s="534"/>
      <c r="D15" s="514"/>
      <c r="E15" s="514"/>
      <c r="F15" s="514"/>
      <c r="G15" s="514"/>
    </row>
    <row r="16" spans="1:7">
      <c r="A16" s="8">
        <v>9</v>
      </c>
      <c r="B16" s="45" t="s">
        <v>64</v>
      </c>
      <c r="C16" s="535"/>
      <c r="D16" s="514"/>
      <c r="E16" s="514"/>
      <c r="F16" s="514"/>
      <c r="G16" s="514"/>
    </row>
    <row r="17" spans="1:7">
      <c r="A17" s="1">
        <v>10</v>
      </c>
      <c r="B17" s="9" t="s">
        <v>44</v>
      </c>
      <c r="C17" s="531">
        <v>1100246</v>
      </c>
      <c r="D17" s="514">
        <v>1071000</v>
      </c>
      <c r="E17" s="514">
        <v>1071000</v>
      </c>
      <c r="F17" s="514">
        <v>1071000</v>
      </c>
      <c r="G17" s="514">
        <v>1071000</v>
      </c>
    </row>
    <row r="18" spans="1:7">
      <c r="A18" s="1">
        <v>11</v>
      </c>
      <c r="B18" s="9" t="s">
        <v>4</v>
      </c>
      <c r="C18" s="531">
        <v>647750</v>
      </c>
      <c r="D18" s="514">
        <v>860000</v>
      </c>
      <c r="E18" s="514">
        <v>860000</v>
      </c>
      <c r="F18" s="514">
        <v>860000</v>
      </c>
      <c r="G18" s="514">
        <v>860000</v>
      </c>
    </row>
    <row r="19" spans="1:7">
      <c r="A19" s="1">
        <v>12</v>
      </c>
      <c r="B19" s="9" t="s">
        <v>5</v>
      </c>
      <c r="C19" s="531">
        <v>5443951</v>
      </c>
      <c r="D19" s="514">
        <v>4500000</v>
      </c>
      <c r="E19" s="514">
        <v>4500000</v>
      </c>
      <c r="F19" s="514">
        <v>4500000</v>
      </c>
      <c r="G19" s="514">
        <v>4500000</v>
      </c>
    </row>
    <row r="20" spans="1:7">
      <c r="A20" s="1">
        <v>13</v>
      </c>
      <c r="B20" s="9" t="s">
        <v>6</v>
      </c>
      <c r="C20" s="531">
        <v>82365</v>
      </c>
      <c r="D20" s="514">
        <v>30000</v>
      </c>
      <c r="E20" s="514">
        <v>30000</v>
      </c>
      <c r="F20" s="514">
        <v>30000</v>
      </c>
      <c r="G20" s="514">
        <v>30000</v>
      </c>
    </row>
    <row r="21" spans="1:7" ht="27" customHeight="1">
      <c r="A21" s="1">
        <v>14</v>
      </c>
      <c r="B21" s="9" t="s">
        <v>7</v>
      </c>
      <c r="C21" s="531">
        <v>1018663</v>
      </c>
      <c r="D21" s="514">
        <v>1000000</v>
      </c>
      <c r="E21" s="514">
        <v>1000000</v>
      </c>
      <c r="F21" s="514">
        <v>1000000</v>
      </c>
      <c r="G21" s="514">
        <v>1000000</v>
      </c>
    </row>
    <row r="22" spans="1:7" ht="15" customHeight="1">
      <c r="A22" s="1">
        <v>15</v>
      </c>
      <c r="B22" s="11" t="s">
        <v>8</v>
      </c>
      <c r="C22" s="536">
        <f>SUM(C17:C21)</f>
        <v>8292975</v>
      </c>
      <c r="D22" s="515">
        <f>SUM(D17:D21)</f>
        <v>7461000</v>
      </c>
      <c r="E22" s="515">
        <f>SUM(E17:E21)</f>
        <v>7461000</v>
      </c>
      <c r="F22" s="515">
        <f>SUM(F17:F21)</f>
        <v>7461000</v>
      </c>
      <c r="G22" s="515">
        <f>SUM(G17:G21)</f>
        <v>7461000</v>
      </c>
    </row>
    <row r="23" spans="1:7" ht="12.6" customHeight="1">
      <c r="A23" s="1">
        <v>16</v>
      </c>
      <c r="B23" s="9" t="s">
        <v>65</v>
      </c>
      <c r="C23" s="531"/>
      <c r="D23" s="514"/>
      <c r="E23" s="514"/>
      <c r="F23" s="514"/>
      <c r="G23" s="514"/>
    </row>
    <row r="24" spans="1:7" ht="15" hidden="1" customHeight="1">
      <c r="A24" s="1"/>
      <c r="B24" s="9"/>
      <c r="C24" s="531"/>
      <c r="D24" s="514"/>
      <c r="E24" s="514"/>
      <c r="F24" s="514"/>
      <c r="G24" s="514"/>
    </row>
    <row r="25" spans="1:7" ht="15" hidden="1" customHeight="1">
      <c r="A25" s="1"/>
      <c r="B25" s="9"/>
      <c r="C25" s="531"/>
      <c r="D25" s="514"/>
      <c r="E25" s="514"/>
      <c r="F25" s="514"/>
      <c r="G25" s="514"/>
    </row>
    <row r="26" spans="1:7" ht="15" hidden="1" customHeight="1">
      <c r="A26" s="1"/>
      <c r="B26" s="9"/>
      <c r="C26" s="531"/>
      <c r="D26" s="514"/>
      <c r="E26" s="514"/>
      <c r="F26" s="514"/>
      <c r="G26" s="514"/>
    </row>
    <row r="27" spans="1:7" ht="28.9" customHeight="1">
      <c r="A27" s="1">
        <v>17</v>
      </c>
      <c r="B27" s="9" t="s">
        <v>9</v>
      </c>
      <c r="C27" s="531">
        <v>165000</v>
      </c>
      <c r="D27" s="514">
        <v>150000</v>
      </c>
      <c r="E27" s="514">
        <v>150000</v>
      </c>
      <c r="F27" s="514">
        <v>150000</v>
      </c>
      <c r="G27" s="514">
        <v>150000</v>
      </c>
    </row>
    <row r="28" spans="1:7" ht="28.9" customHeight="1">
      <c r="A28" s="1">
        <v>18</v>
      </c>
      <c r="B28" s="13" t="s">
        <v>558</v>
      </c>
      <c r="C28" s="531">
        <v>497099</v>
      </c>
      <c r="D28" s="514">
        <v>260000</v>
      </c>
      <c r="E28" s="514">
        <v>260000</v>
      </c>
      <c r="F28" s="514">
        <v>260000</v>
      </c>
      <c r="G28" s="514">
        <v>260000</v>
      </c>
    </row>
    <row r="29" spans="1:7">
      <c r="A29" s="1">
        <v>19</v>
      </c>
      <c r="B29" s="13" t="s">
        <v>11</v>
      </c>
      <c r="C29" s="531">
        <v>0</v>
      </c>
      <c r="D29" s="514">
        <v>0</v>
      </c>
      <c r="E29" s="514">
        <v>0</v>
      </c>
      <c r="F29" s="514">
        <v>0</v>
      </c>
      <c r="G29" s="514">
        <v>0</v>
      </c>
    </row>
    <row r="30" spans="1:7" ht="25.5">
      <c r="A30" s="1">
        <v>20</v>
      </c>
      <c r="B30" s="13" t="s">
        <v>12</v>
      </c>
      <c r="C30" s="531">
        <v>0</v>
      </c>
      <c r="D30" s="514">
        <v>0</v>
      </c>
      <c r="E30" s="514">
        <v>0</v>
      </c>
      <c r="F30" s="514">
        <v>0</v>
      </c>
      <c r="G30" s="514">
        <v>0</v>
      </c>
    </row>
    <row r="31" spans="1:7" ht="25.5">
      <c r="A31" s="1">
        <v>21</v>
      </c>
      <c r="B31" s="13" t="s">
        <v>13</v>
      </c>
      <c r="C31" s="531">
        <v>0</v>
      </c>
      <c r="D31" s="514">
        <v>0</v>
      </c>
      <c r="E31" s="514">
        <v>0</v>
      </c>
      <c r="F31" s="514">
        <v>0</v>
      </c>
      <c r="G31" s="514">
        <v>0</v>
      </c>
    </row>
    <row r="32" spans="1:7">
      <c r="A32" s="1">
        <v>22</v>
      </c>
      <c r="B32" s="13" t="s">
        <v>14</v>
      </c>
      <c r="C32" s="531">
        <v>0</v>
      </c>
      <c r="D32" s="514">
        <v>0</v>
      </c>
      <c r="E32" s="514">
        <v>0</v>
      </c>
      <c r="F32" s="514">
        <v>0</v>
      </c>
      <c r="G32" s="514">
        <v>0</v>
      </c>
    </row>
    <row r="33" spans="1:7">
      <c r="A33" s="1">
        <v>23</v>
      </c>
      <c r="B33" s="13" t="s">
        <v>15</v>
      </c>
      <c r="C33" s="531">
        <v>33710</v>
      </c>
      <c r="D33" s="514">
        <v>15000</v>
      </c>
      <c r="E33" s="514">
        <v>15000</v>
      </c>
      <c r="F33" s="514">
        <v>15000</v>
      </c>
      <c r="G33" s="514">
        <v>15000</v>
      </c>
    </row>
    <row r="34" spans="1:7" ht="25.5">
      <c r="A34" s="1">
        <v>24</v>
      </c>
      <c r="B34" s="13" t="s">
        <v>45</v>
      </c>
      <c r="C34" s="531">
        <v>431200</v>
      </c>
      <c r="D34" s="514">
        <v>230000</v>
      </c>
      <c r="E34" s="514">
        <v>230000</v>
      </c>
      <c r="F34" s="514">
        <v>230000</v>
      </c>
      <c r="G34" s="514">
        <v>230000</v>
      </c>
    </row>
    <row r="35" spans="1:7" ht="27" customHeight="1">
      <c r="A35" s="1">
        <v>25</v>
      </c>
      <c r="B35" s="14" t="s">
        <v>16</v>
      </c>
      <c r="C35" s="536">
        <f>SUM(C27:C34)</f>
        <v>1127009</v>
      </c>
      <c r="D35" s="515">
        <f>SUM(D27:D34)</f>
        <v>655000</v>
      </c>
      <c r="E35" s="515">
        <f>SUM(E27:E34)</f>
        <v>655000</v>
      </c>
      <c r="F35" s="515">
        <f>SUM(F27:F34)</f>
        <v>655000</v>
      </c>
      <c r="G35" s="515">
        <f>SUM(G27:G34)</f>
        <v>655000</v>
      </c>
    </row>
    <row r="36" spans="1:7" ht="28.15" customHeight="1">
      <c r="A36" s="1">
        <v>26</v>
      </c>
      <c r="B36" s="14" t="s">
        <v>66</v>
      </c>
      <c r="C36" s="536"/>
      <c r="D36" s="513" t="s">
        <v>549</v>
      </c>
      <c r="E36" s="12" t="s">
        <v>550</v>
      </c>
      <c r="F36" s="513" t="s">
        <v>551</v>
      </c>
      <c r="G36" s="513" t="s">
        <v>552</v>
      </c>
    </row>
    <row r="37" spans="1:7" ht="27" customHeight="1">
      <c r="A37" s="1">
        <v>28</v>
      </c>
      <c r="B37" s="9" t="s">
        <v>77</v>
      </c>
      <c r="C37" s="531">
        <v>1046096</v>
      </c>
      <c r="D37" s="514">
        <v>180000</v>
      </c>
      <c r="E37" s="514">
        <v>0</v>
      </c>
      <c r="F37" s="514">
        <v>0</v>
      </c>
      <c r="G37" s="514">
        <v>0</v>
      </c>
    </row>
    <row r="38" spans="1:7" ht="38.25">
      <c r="A38" s="1">
        <v>29</v>
      </c>
      <c r="B38" s="9" t="s">
        <v>46</v>
      </c>
      <c r="C38" s="531">
        <v>1989410</v>
      </c>
      <c r="D38" s="514">
        <v>0</v>
      </c>
      <c r="E38" s="514">
        <v>0</v>
      </c>
      <c r="F38" s="514">
        <v>0</v>
      </c>
      <c r="G38" s="514">
        <v>0</v>
      </c>
    </row>
    <row r="39" spans="1:7" ht="25.5">
      <c r="A39" s="1">
        <v>30</v>
      </c>
      <c r="B39" s="9" t="s">
        <v>140</v>
      </c>
      <c r="C39" s="531">
        <v>346000</v>
      </c>
      <c r="D39" s="514">
        <v>0</v>
      </c>
      <c r="E39" s="514">
        <v>0</v>
      </c>
      <c r="F39" s="514">
        <v>0</v>
      </c>
      <c r="G39" s="514">
        <v>0</v>
      </c>
    </row>
    <row r="40" spans="1:7" ht="25.5">
      <c r="A40" s="1">
        <v>31</v>
      </c>
      <c r="B40" s="9" t="s">
        <v>17</v>
      </c>
      <c r="C40" s="531">
        <v>0</v>
      </c>
      <c r="D40" s="514">
        <v>0</v>
      </c>
      <c r="E40" s="514">
        <v>0</v>
      </c>
      <c r="F40" s="514">
        <v>0</v>
      </c>
      <c r="G40" s="514">
        <v>0</v>
      </c>
    </row>
    <row r="41" spans="1:7">
      <c r="A41" s="1">
        <v>32</v>
      </c>
      <c r="B41" s="11" t="s">
        <v>18</v>
      </c>
      <c r="C41" s="536">
        <f>SUM(C37:C40)</f>
        <v>3381506</v>
      </c>
      <c r="D41" s="515">
        <f>SUM(D37:D40)</f>
        <v>180000</v>
      </c>
      <c r="E41" s="515">
        <f>SUM(E37:E40)</f>
        <v>0</v>
      </c>
      <c r="F41" s="515">
        <f>SUM(F37:F40)</f>
        <v>0</v>
      </c>
      <c r="G41" s="515">
        <f>SUM(G37:G40)</f>
        <v>0</v>
      </c>
    </row>
    <row r="42" spans="1:7" ht="25.5">
      <c r="A42" s="17">
        <v>33</v>
      </c>
      <c r="B42" s="18" t="s">
        <v>130</v>
      </c>
      <c r="C42" s="537">
        <f>C22+C14+C35+C41</f>
        <v>21861208</v>
      </c>
      <c r="D42" s="516">
        <v>17690130</v>
      </c>
      <c r="E42" s="516">
        <v>17510130</v>
      </c>
      <c r="F42" s="516">
        <v>17510130</v>
      </c>
      <c r="G42" s="516">
        <v>17510130</v>
      </c>
    </row>
    <row r="43" spans="1:7" ht="21">
      <c r="A43" s="1">
        <v>34</v>
      </c>
      <c r="B43" s="20" t="s">
        <v>67</v>
      </c>
      <c r="C43" s="536"/>
      <c r="D43" s="514"/>
      <c r="E43" s="517"/>
      <c r="F43" s="514"/>
      <c r="G43" s="518"/>
    </row>
    <row r="44" spans="1:7" ht="38.25">
      <c r="A44" s="1">
        <v>35</v>
      </c>
      <c r="B44" s="9" t="s">
        <v>19</v>
      </c>
      <c r="C44" s="531">
        <v>22950000</v>
      </c>
      <c r="D44" s="514">
        <v>0</v>
      </c>
      <c r="E44" s="514">
        <v>0</v>
      </c>
      <c r="F44" s="514">
        <v>0</v>
      </c>
      <c r="G44" s="514">
        <v>0</v>
      </c>
    </row>
    <row r="45" spans="1:7" ht="38.25">
      <c r="A45" s="1">
        <v>36</v>
      </c>
      <c r="B45" s="9" t="s">
        <v>20</v>
      </c>
      <c r="C45" s="531">
        <v>0</v>
      </c>
      <c r="D45" s="514">
        <v>0</v>
      </c>
      <c r="E45" s="514">
        <v>0</v>
      </c>
      <c r="F45" s="514">
        <v>0</v>
      </c>
      <c r="G45" s="514">
        <v>0</v>
      </c>
    </row>
    <row r="46" spans="1:7" ht="25.5">
      <c r="A46" s="1">
        <v>37</v>
      </c>
      <c r="B46" s="9" t="s">
        <v>21</v>
      </c>
      <c r="C46" s="531">
        <v>0</v>
      </c>
      <c r="D46" s="514">
        <v>0</v>
      </c>
      <c r="E46" s="514">
        <v>0</v>
      </c>
      <c r="F46" s="514">
        <v>0</v>
      </c>
      <c r="G46" s="514">
        <v>0</v>
      </c>
    </row>
    <row r="47" spans="1:7" ht="38.25">
      <c r="A47" s="1">
        <v>38</v>
      </c>
      <c r="B47" s="9" t="s">
        <v>22</v>
      </c>
      <c r="C47" s="531">
        <v>0</v>
      </c>
      <c r="D47" s="514">
        <v>0</v>
      </c>
      <c r="E47" s="514">
        <v>0</v>
      </c>
      <c r="F47" s="514">
        <v>0</v>
      </c>
      <c r="G47" s="514">
        <v>0</v>
      </c>
    </row>
    <row r="48" spans="1:7" ht="38.25">
      <c r="A48" s="1">
        <v>39</v>
      </c>
      <c r="B48" s="9" t="s">
        <v>23</v>
      </c>
      <c r="C48" s="531">
        <v>0</v>
      </c>
      <c r="D48" s="514">
        <v>0</v>
      </c>
      <c r="E48" s="514">
        <v>0</v>
      </c>
      <c r="F48" s="514">
        <v>0</v>
      </c>
      <c r="G48" s="514">
        <v>0</v>
      </c>
    </row>
    <row r="49" spans="1:7" ht="25.5">
      <c r="A49" s="21">
        <v>40</v>
      </c>
      <c r="B49" s="18" t="s">
        <v>131</v>
      </c>
      <c r="C49" s="537">
        <v>22950000</v>
      </c>
      <c r="D49" s="516">
        <v>0</v>
      </c>
      <c r="E49" s="516">
        <f>SUM(E44:E48)</f>
        <v>0</v>
      </c>
      <c r="F49" s="516">
        <f>SUM(F44:F48)</f>
        <v>0</v>
      </c>
      <c r="G49" s="516">
        <f>SUM(G44:G48)</f>
        <v>0</v>
      </c>
    </row>
    <row r="50" spans="1:7" ht="33" customHeight="1">
      <c r="A50" s="83">
        <v>41</v>
      </c>
      <c r="B50" s="86" t="s">
        <v>132</v>
      </c>
      <c r="C50" s="538">
        <f>C42+C49</f>
        <v>44811208</v>
      </c>
      <c r="D50" s="519">
        <v>17690130</v>
      </c>
      <c r="E50" s="520">
        <v>17510130</v>
      </c>
      <c r="F50" s="519">
        <v>17510130</v>
      </c>
      <c r="G50" s="519">
        <v>17510130</v>
      </c>
    </row>
    <row r="51" spans="1:7">
      <c r="A51" s="79">
        <v>42</v>
      </c>
      <c r="B51" s="80" t="s">
        <v>68</v>
      </c>
      <c r="C51" s="539"/>
      <c r="D51" s="514"/>
      <c r="E51" s="521"/>
      <c r="F51" s="514"/>
      <c r="G51" s="514"/>
    </row>
    <row r="52" spans="1:7" ht="45.75" customHeight="1">
      <c r="A52" s="1">
        <v>43</v>
      </c>
      <c r="B52" s="9" t="s">
        <v>24</v>
      </c>
      <c r="C52" s="531">
        <v>796888</v>
      </c>
      <c r="D52" s="514">
        <v>0</v>
      </c>
      <c r="E52" s="522">
        <v>0</v>
      </c>
      <c r="F52" s="514">
        <v>0</v>
      </c>
      <c r="G52" s="514">
        <v>0</v>
      </c>
    </row>
    <row r="53" spans="1:7">
      <c r="A53" s="1">
        <v>44</v>
      </c>
      <c r="B53" s="9" t="s">
        <v>25</v>
      </c>
      <c r="C53" s="531">
        <v>15224761</v>
      </c>
      <c r="D53" s="514">
        <v>43830745</v>
      </c>
      <c r="E53" s="522">
        <v>14000000</v>
      </c>
      <c r="F53" s="514">
        <v>0</v>
      </c>
      <c r="G53" s="514">
        <v>0</v>
      </c>
    </row>
    <row r="54" spans="1:7">
      <c r="A54" s="83">
        <v>45</v>
      </c>
      <c r="B54" s="84" t="s">
        <v>26</v>
      </c>
      <c r="C54" s="538">
        <f>SUM(C52:C53)</f>
        <v>16021649</v>
      </c>
      <c r="D54" s="519">
        <f>SUM(D52:D53)</f>
        <v>43830745</v>
      </c>
      <c r="E54" s="523">
        <f>SUM(E52:E53)</f>
        <v>14000000</v>
      </c>
      <c r="F54" s="519">
        <v>0</v>
      </c>
      <c r="G54" s="519">
        <v>0</v>
      </c>
    </row>
    <row r="55" spans="1:7" ht="20.100000000000001" customHeight="1">
      <c r="A55" s="22">
        <v>46</v>
      </c>
      <c r="B55" s="23" t="s">
        <v>27</v>
      </c>
      <c r="C55" s="540">
        <f>C50+C54</f>
        <v>60832857</v>
      </c>
      <c r="D55" s="524">
        <v>61520875</v>
      </c>
      <c r="E55" s="525">
        <v>31510130</v>
      </c>
      <c r="F55" s="524">
        <f>SUM(F50:F54)</f>
        <v>17510130</v>
      </c>
      <c r="G55" s="526">
        <f>SUM(G50:G54)</f>
        <v>17510130</v>
      </c>
    </row>
    <row r="56" spans="1:7" ht="68.25" customHeight="1">
      <c r="A56" s="1"/>
      <c r="B56" s="3"/>
      <c r="C56" s="541"/>
      <c r="D56" s="527" t="s">
        <v>554</v>
      </c>
      <c r="E56" s="12" t="s">
        <v>550</v>
      </c>
      <c r="F56" s="513" t="s">
        <v>551</v>
      </c>
      <c r="G56" s="513" t="s">
        <v>552</v>
      </c>
    </row>
    <row r="57" spans="1:7" ht="31.15" customHeight="1">
      <c r="A57" s="1"/>
      <c r="B57" s="5" t="s">
        <v>43</v>
      </c>
      <c r="C57" s="536"/>
      <c r="D57" s="528"/>
      <c r="E57" s="528"/>
      <c r="F57" s="514"/>
      <c r="G57" s="514"/>
    </row>
    <row r="58" spans="1:7" ht="20.100000000000001" customHeight="1">
      <c r="A58" s="1"/>
      <c r="B58" s="5" t="s">
        <v>28</v>
      </c>
      <c r="C58" s="536"/>
      <c r="D58" s="528"/>
      <c r="E58" s="528"/>
      <c r="F58" s="514"/>
      <c r="G58" s="514"/>
    </row>
    <row r="59" spans="1:7" ht="20.100000000000001" customHeight="1">
      <c r="A59" s="1">
        <v>47</v>
      </c>
      <c r="B59" s="9" t="s">
        <v>69</v>
      </c>
      <c r="C59" s="531">
        <v>3937687</v>
      </c>
      <c r="D59" s="514">
        <v>3953415</v>
      </c>
      <c r="E59" s="514">
        <v>3953415</v>
      </c>
      <c r="F59" s="514">
        <v>3953415</v>
      </c>
      <c r="G59" s="514">
        <v>3953415</v>
      </c>
    </row>
    <row r="60" spans="1:7" ht="20.100000000000001" customHeight="1">
      <c r="A60" s="1">
        <v>48</v>
      </c>
      <c r="B60" s="9" t="s">
        <v>70</v>
      </c>
      <c r="C60" s="531">
        <v>941562</v>
      </c>
      <c r="D60" s="514">
        <v>924134</v>
      </c>
      <c r="E60" s="514">
        <v>924134</v>
      </c>
      <c r="F60" s="514">
        <v>924134</v>
      </c>
      <c r="G60" s="514">
        <v>924134</v>
      </c>
    </row>
    <row r="61" spans="1:7" ht="20.100000000000001" customHeight="1">
      <c r="A61" s="1">
        <v>49</v>
      </c>
      <c r="B61" s="9" t="s">
        <v>71</v>
      </c>
      <c r="C61" s="531">
        <v>4122951</v>
      </c>
      <c r="D61" s="514">
        <v>5719000</v>
      </c>
      <c r="E61" s="514">
        <v>5719000</v>
      </c>
      <c r="F61" s="514">
        <v>5719000</v>
      </c>
      <c r="G61" s="514">
        <v>5719000</v>
      </c>
    </row>
    <row r="62" spans="1:7" ht="20.100000000000001" customHeight="1">
      <c r="A62" s="1">
        <v>50</v>
      </c>
      <c r="B62" s="9" t="s">
        <v>555</v>
      </c>
      <c r="C62" s="531">
        <v>93485</v>
      </c>
      <c r="D62" s="514">
        <v>392000</v>
      </c>
      <c r="E62" s="514">
        <v>392000</v>
      </c>
      <c r="F62" s="514">
        <v>392000</v>
      </c>
      <c r="G62" s="514">
        <v>392000</v>
      </c>
    </row>
    <row r="63" spans="1:7" ht="34.5" customHeight="1">
      <c r="A63" s="1">
        <v>51</v>
      </c>
      <c r="B63" s="9" t="s">
        <v>72</v>
      </c>
      <c r="C63" s="531">
        <v>575000</v>
      </c>
      <c r="D63" s="514">
        <v>1254000</v>
      </c>
      <c r="E63" s="514">
        <v>1254000</v>
      </c>
      <c r="F63" s="514">
        <v>1254000</v>
      </c>
      <c r="G63" s="514">
        <v>1254000</v>
      </c>
    </row>
    <row r="64" spans="1:7" ht="20.100000000000001" customHeight="1">
      <c r="A64" s="1">
        <v>52</v>
      </c>
      <c r="B64" s="9" t="s">
        <v>73</v>
      </c>
      <c r="C64" s="531"/>
      <c r="D64" s="514"/>
      <c r="E64" s="514"/>
      <c r="F64" s="514"/>
      <c r="G64" s="514"/>
    </row>
    <row r="65" spans="1:7" ht="24.95" customHeight="1">
      <c r="A65" s="1">
        <v>53</v>
      </c>
      <c r="B65" s="9" t="s">
        <v>31</v>
      </c>
      <c r="C65" s="531">
        <v>4481432</v>
      </c>
      <c r="D65" s="514">
        <v>4525400</v>
      </c>
      <c r="E65" s="514">
        <v>4525400</v>
      </c>
      <c r="F65" s="514">
        <v>4525400</v>
      </c>
      <c r="G65" s="514">
        <v>4525400</v>
      </c>
    </row>
    <row r="66" spans="1:7" ht="24.95" customHeight="1">
      <c r="A66" s="1">
        <v>54</v>
      </c>
      <c r="B66" s="9" t="s">
        <v>47</v>
      </c>
      <c r="C66" s="531">
        <v>2737000</v>
      </c>
      <c r="D66" s="514">
        <v>3090000</v>
      </c>
      <c r="E66" s="514">
        <v>3090000</v>
      </c>
      <c r="F66" s="514">
        <v>3090000</v>
      </c>
      <c r="G66" s="514">
        <v>3090000</v>
      </c>
    </row>
    <row r="67" spans="1:7" ht="24.95" customHeight="1">
      <c r="A67" s="1">
        <v>55</v>
      </c>
      <c r="B67" s="9" t="s">
        <v>48</v>
      </c>
      <c r="C67" s="531">
        <v>1210000</v>
      </c>
      <c r="D67" s="514">
        <v>880000</v>
      </c>
      <c r="E67" s="514">
        <v>880000</v>
      </c>
      <c r="F67" s="514">
        <v>880000</v>
      </c>
      <c r="G67" s="514">
        <v>880000</v>
      </c>
    </row>
    <row r="68" spans="1:7" ht="24.95" customHeight="1">
      <c r="A68" s="1">
        <v>56</v>
      </c>
      <c r="B68" s="9" t="s">
        <v>51</v>
      </c>
      <c r="C68" s="531">
        <v>68400</v>
      </c>
      <c r="D68" s="514">
        <v>68400</v>
      </c>
      <c r="E68" s="514">
        <v>68400</v>
      </c>
      <c r="F68" s="514">
        <v>68400</v>
      </c>
      <c r="G68" s="514">
        <v>68400</v>
      </c>
    </row>
    <row r="69" spans="1:7" ht="24.95" customHeight="1">
      <c r="A69" s="1">
        <v>57</v>
      </c>
      <c r="B69" s="9" t="s">
        <v>49</v>
      </c>
      <c r="C69" s="531">
        <v>275000</v>
      </c>
      <c r="D69" s="514">
        <v>285000</v>
      </c>
      <c r="E69" s="514">
        <v>285000</v>
      </c>
      <c r="F69" s="514">
        <v>285000</v>
      </c>
      <c r="G69" s="514">
        <v>285000</v>
      </c>
    </row>
    <row r="70" spans="1:7" ht="24.95" customHeight="1">
      <c r="A70" s="1">
        <v>58</v>
      </c>
      <c r="B70" s="9" t="s">
        <v>556</v>
      </c>
      <c r="C70" s="531">
        <v>191032</v>
      </c>
      <c r="D70" s="514">
        <v>202000</v>
      </c>
      <c r="E70" s="514">
        <v>202000</v>
      </c>
      <c r="F70" s="514">
        <v>202000</v>
      </c>
      <c r="G70" s="514">
        <v>202000</v>
      </c>
    </row>
    <row r="71" spans="1:7" ht="24.95" customHeight="1">
      <c r="A71" s="1">
        <v>59</v>
      </c>
      <c r="B71" s="24" t="s">
        <v>32</v>
      </c>
      <c r="C71" s="531"/>
      <c r="D71" s="514">
        <v>0</v>
      </c>
      <c r="E71" s="514">
        <v>0</v>
      </c>
      <c r="F71" s="514">
        <v>0</v>
      </c>
      <c r="G71" s="514">
        <v>0</v>
      </c>
    </row>
    <row r="72" spans="1:7" ht="24.95" customHeight="1">
      <c r="A72" s="1">
        <v>60</v>
      </c>
      <c r="B72" s="9" t="s">
        <v>557</v>
      </c>
      <c r="C72" s="531">
        <v>72000</v>
      </c>
      <c r="D72" s="514">
        <v>80000</v>
      </c>
      <c r="E72" s="514">
        <v>80000</v>
      </c>
      <c r="F72" s="514">
        <v>80000</v>
      </c>
      <c r="G72" s="514">
        <v>80000</v>
      </c>
    </row>
    <row r="73" spans="1:7" ht="20.100000000000001" customHeight="1">
      <c r="A73" s="1">
        <v>61</v>
      </c>
      <c r="B73" s="9" t="s">
        <v>33</v>
      </c>
      <c r="C73" s="531"/>
      <c r="D73" s="514">
        <v>5562420</v>
      </c>
      <c r="E73" s="514">
        <v>662181</v>
      </c>
      <c r="F73" s="514">
        <v>662181</v>
      </c>
      <c r="G73" s="514">
        <v>662181</v>
      </c>
    </row>
    <row r="74" spans="1:7" ht="20.100000000000001" customHeight="1">
      <c r="A74" s="17">
        <v>62</v>
      </c>
      <c r="B74" s="25" t="s">
        <v>34</v>
      </c>
      <c r="C74" s="542">
        <f>C59+C60+C61+C62+C63+C65+C72</f>
        <v>14224117</v>
      </c>
      <c r="D74" s="516">
        <v>22410369</v>
      </c>
      <c r="E74" s="516">
        <v>17510130</v>
      </c>
      <c r="F74" s="516">
        <v>17510130</v>
      </c>
      <c r="G74" s="516">
        <v>17510130</v>
      </c>
    </row>
    <row r="75" spans="1:7" ht="20.100000000000001" customHeight="1">
      <c r="A75" s="1">
        <v>63</v>
      </c>
      <c r="B75" s="29" t="s">
        <v>74</v>
      </c>
      <c r="C75" s="543">
        <v>489180</v>
      </c>
      <c r="D75" s="514">
        <v>2297450</v>
      </c>
      <c r="E75" s="514">
        <v>0</v>
      </c>
      <c r="F75" s="514">
        <v>0</v>
      </c>
      <c r="G75" s="514">
        <v>0</v>
      </c>
    </row>
    <row r="76" spans="1:7" ht="20.100000000000001" customHeight="1">
      <c r="A76" s="1">
        <v>64</v>
      </c>
      <c r="B76" s="29" t="s">
        <v>75</v>
      </c>
      <c r="C76" s="543">
        <v>900000</v>
      </c>
      <c r="D76" s="514">
        <v>26752704</v>
      </c>
      <c r="E76" s="514">
        <v>0</v>
      </c>
      <c r="F76" s="514">
        <v>0</v>
      </c>
      <c r="G76" s="514">
        <v>0</v>
      </c>
    </row>
    <row r="77" spans="1:7" ht="24.95" customHeight="1">
      <c r="A77" s="1">
        <v>65</v>
      </c>
      <c r="B77" s="9" t="s">
        <v>35</v>
      </c>
      <c r="C77" s="531">
        <v>0</v>
      </c>
      <c r="D77" s="514">
        <v>0</v>
      </c>
      <c r="E77" s="514">
        <v>0</v>
      </c>
      <c r="F77" s="514">
        <v>0</v>
      </c>
      <c r="G77" s="514">
        <v>0</v>
      </c>
    </row>
    <row r="78" spans="1:7" ht="35.1" customHeight="1">
      <c r="A78" s="1">
        <v>66</v>
      </c>
      <c r="B78" s="9" t="s">
        <v>36</v>
      </c>
      <c r="C78" s="531">
        <v>0</v>
      </c>
      <c r="D78" s="514">
        <v>0</v>
      </c>
      <c r="E78" s="514">
        <v>0</v>
      </c>
      <c r="F78" s="514">
        <v>0</v>
      </c>
      <c r="G78" s="514">
        <v>0</v>
      </c>
    </row>
    <row r="79" spans="1:7" ht="20.100000000000001" customHeight="1">
      <c r="A79" s="1">
        <v>67</v>
      </c>
      <c r="B79" s="24" t="s">
        <v>37</v>
      </c>
      <c r="C79" s="531">
        <v>0</v>
      </c>
      <c r="D79" s="514">
        <v>9724837</v>
      </c>
      <c r="E79" s="514">
        <v>14000000</v>
      </c>
      <c r="F79" s="514">
        <v>14000000</v>
      </c>
      <c r="G79" s="514">
        <v>14000000</v>
      </c>
    </row>
    <row r="80" spans="1:7" ht="20.100000000000001" customHeight="1">
      <c r="A80" s="1">
        <v>68</v>
      </c>
      <c r="B80" s="25" t="s">
        <v>38</v>
      </c>
      <c r="C80" s="542">
        <f>SUM(C75:C79)</f>
        <v>1389180</v>
      </c>
      <c r="D80" s="516">
        <f>SUM(D75:D79)</f>
        <v>38774991</v>
      </c>
      <c r="E80" s="516">
        <f>SUM(E75:E79)</f>
        <v>14000000</v>
      </c>
      <c r="F80" s="516">
        <f>SUM(F75:F79)</f>
        <v>14000000</v>
      </c>
      <c r="G80" s="516">
        <f>SUM(G75:G79)</f>
        <v>14000000</v>
      </c>
    </row>
    <row r="81" spans="1:7" ht="18.75" customHeight="1">
      <c r="A81" s="87">
        <v>69</v>
      </c>
      <c r="B81" s="88" t="s">
        <v>133</v>
      </c>
      <c r="C81" s="544">
        <f>C74+C80</f>
        <v>15613297</v>
      </c>
      <c r="D81" s="519">
        <v>61185360</v>
      </c>
      <c r="E81" s="519">
        <v>31510130</v>
      </c>
      <c r="F81" s="519">
        <v>31510130</v>
      </c>
      <c r="G81" s="519">
        <v>31510130</v>
      </c>
    </row>
    <row r="82" spans="1:7" ht="19.5" hidden="1" customHeight="1">
      <c r="A82" s="1">
        <v>43</v>
      </c>
      <c r="B82" s="13" t="s">
        <v>39</v>
      </c>
      <c r="C82" s="531"/>
      <c r="D82" s="514"/>
      <c r="E82" s="522"/>
      <c r="F82" s="514"/>
      <c r="G82" s="514"/>
    </row>
    <row r="83" spans="1:7" ht="19.5" hidden="1" customHeight="1">
      <c r="A83" s="1">
        <v>44</v>
      </c>
      <c r="B83" s="13" t="s">
        <v>40</v>
      </c>
      <c r="C83" s="531"/>
      <c r="D83" s="514"/>
      <c r="E83" s="522"/>
      <c r="F83" s="514"/>
      <c r="G83" s="514"/>
    </row>
    <row r="84" spans="1:7" ht="31.5" customHeight="1">
      <c r="A84" s="1">
        <v>70</v>
      </c>
      <c r="B84" s="13" t="s">
        <v>154</v>
      </c>
      <c r="C84" s="531">
        <v>776744</v>
      </c>
      <c r="D84" s="514">
        <v>375542</v>
      </c>
      <c r="E84" s="522">
        <v>0</v>
      </c>
      <c r="F84" s="514">
        <v>0</v>
      </c>
      <c r="G84" s="514">
        <v>0</v>
      </c>
    </row>
    <row r="85" spans="1:7" ht="20.100000000000001" customHeight="1">
      <c r="A85" s="87">
        <v>71</v>
      </c>
      <c r="B85" s="88" t="s">
        <v>41</v>
      </c>
      <c r="C85" s="544">
        <f>SUM(C84)</f>
        <v>776744</v>
      </c>
      <c r="D85" s="519">
        <f>SUM(D84)</f>
        <v>375542</v>
      </c>
      <c r="E85" s="523">
        <v>0</v>
      </c>
      <c r="F85" s="519">
        <v>0</v>
      </c>
      <c r="G85" s="519">
        <v>0</v>
      </c>
    </row>
    <row r="86" spans="1:7" ht="20.100000000000001" customHeight="1">
      <c r="A86" s="1">
        <v>72</v>
      </c>
      <c r="B86" s="30" t="s">
        <v>42</v>
      </c>
      <c r="C86" s="545">
        <f>C81+C85</f>
        <v>16390041</v>
      </c>
      <c r="D86" s="524">
        <v>61560902</v>
      </c>
      <c r="E86" s="525">
        <v>31510130</v>
      </c>
      <c r="F86" s="524">
        <v>31510130</v>
      </c>
      <c r="G86" s="526">
        <v>31510130</v>
      </c>
    </row>
    <row r="87" spans="1:7" ht="20.100000000000001" customHeight="1">
      <c r="A87" s="26"/>
      <c r="B87" s="32"/>
      <c r="C87" s="546"/>
      <c r="D87" s="529"/>
      <c r="E87" s="33"/>
      <c r="F87" s="33"/>
      <c r="G87" s="530"/>
    </row>
    <row r="88" spans="1:7">
      <c r="A88" s="34"/>
      <c r="B88" s="35"/>
      <c r="C88" s="35"/>
      <c r="D88" s="35"/>
      <c r="E88" s="35"/>
      <c r="F88" s="35"/>
      <c r="G88" s="35"/>
    </row>
    <row r="89" spans="1:7">
      <c r="A89" s="34"/>
      <c r="B89" s="35"/>
      <c r="C89" s="35"/>
      <c r="D89" s="35"/>
      <c r="E89" s="35"/>
      <c r="F89" s="35"/>
      <c r="G89" s="35"/>
    </row>
    <row r="90" spans="1:7">
      <c r="A90" s="34"/>
      <c r="B90" s="35"/>
      <c r="C90" s="35"/>
      <c r="D90" s="35"/>
      <c r="E90" s="35"/>
      <c r="F90" s="35"/>
      <c r="G90" s="35"/>
    </row>
  </sheetData>
  <mergeCells count="1">
    <mergeCell ref="B2:G2"/>
  </mergeCells>
  <pageMargins left="0.7" right="0.7" top="0.75" bottom="0.75" header="0.3" footer="0.3"/>
  <pageSetup paperSize="9" scale="90" orientation="portrait" r:id="rId1"/>
  <rowBreaks count="1" manualBreakCount="1">
    <brk id="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D4" sqref="D4"/>
    </sheetView>
  </sheetViews>
  <sheetFormatPr defaultColWidth="9.140625" defaultRowHeight="15"/>
  <cols>
    <col min="1" max="1" width="9.140625" style="547"/>
    <col min="2" max="2" width="50" style="547" customWidth="1"/>
    <col min="3" max="5" width="21.42578125" style="547" customWidth="1"/>
    <col min="6" max="257" width="9.140625" style="547"/>
    <col min="258" max="258" width="50" style="547" customWidth="1"/>
    <col min="259" max="261" width="21.42578125" style="547" customWidth="1"/>
    <col min="262" max="513" width="9.140625" style="547"/>
    <col min="514" max="514" width="50" style="547" customWidth="1"/>
    <col min="515" max="517" width="21.42578125" style="547" customWidth="1"/>
    <col min="518" max="769" width="9.140625" style="547"/>
    <col min="770" max="770" width="50" style="547" customWidth="1"/>
    <col min="771" max="773" width="21.42578125" style="547" customWidth="1"/>
    <col min="774" max="1025" width="9.140625" style="547"/>
    <col min="1026" max="1026" width="50" style="547" customWidth="1"/>
    <col min="1027" max="1029" width="21.42578125" style="547" customWidth="1"/>
    <col min="1030" max="1281" width="9.140625" style="547"/>
    <col min="1282" max="1282" width="50" style="547" customWidth="1"/>
    <col min="1283" max="1285" width="21.42578125" style="547" customWidth="1"/>
    <col min="1286" max="1537" width="9.140625" style="547"/>
    <col min="1538" max="1538" width="50" style="547" customWidth="1"/>
    <col min="1539" max="1541" width="21.42578125" style="547" customWidth="1"/>
    <col min="1542" max="1793" width="9.140625" style="547"/>
    <col min="1794" max="1794" width="50" style="547" customWidth="1"/>
    <col min="1795" max="1797" width="21.42578125" style="547" customWidth="1"/>
    <col min="1798" max="2049" width="9.140625" style="547"/>
    <col min="2050" max="2050" width="50" style="547" customWidth="1"/>
    <col min="2051" max="2053" width="21.42578125" style="547" customWidth="1"/>
    <col min="2054" max="2305" width="9.140625" style="547"/>
    <col min="2306" max="2306" width="50" style="547" customWidth="1"/>
    <col min="2307" max="2309" width="21.42578125" style="547" customWidth="1"/>
    <col min="2310" max="2561" width="9.140625" style="547"/>
    <col min="2562" max="2562" width="50" style="547" customWidth="1"/>
    <col min="2563" max="2565" width="21.42578125" style="547" customWidth="1"/>
    <col min="2566" max="2817" width="9.140625" style="547"/>
    <col min="2818" max="2818" width="50" style="547" customWidth="1"/>
    <col min="2819" max="2821" width="21.42578125" style="547" customWidth="1"/>
    <col min="2822" max="3073" width="9.140625" style="547"/>
    <col min="3074" max="3074" width="50" style="547" customWidth="1"/>
    <col min="3075" max="3077" width="21.42578125" style="547" customWidth="1"/>
    <col min="3078" max="3329" width="9.140625" style="547"/>
    <col min="3330" max="3330" width="50" style="547" customWidth="1"/>
    <col min="3331" max="3333" width="21.42578125" style="547" customWidth="1"/>
    <col min="3334" max="3585" width="9.140625" style="547"/>
    <col min="3586" max="3586" width="50" style="547" customWidth="1"/>
    <col min="3587" max="3589" width="21.42578125" style="547" customWidth="1"/>
    <col min="3590" max="3841" width="9.140625" style="547"/>
    <col min="3842" max="3842" width="50" style="547" customWidth="1"/>
    <col min="3843" max="3845" width="21.42578125" style="547" customWidth="1"/>
    <col min="3846" max="4097" width="9.140625" style="547"/>
    <col min="4098" max="4098" width="50" style="547" customWidth="1"/>
    <col min="4099" max="4101" width="21.42578125" style="547" customWidth="1"/>
    <col min="4102" max="4353" width="9.140625" style="547"/>
    <col min="4354" max="4354" width="50" style="547" customWidth="1"/>
    <col min="4355" max="4357" width="21.42578125" style="547" customWidth="1"/>
    <col min="4358" max="4609" width="9.140625" style="547"/>
    <col min="4610" max="4610" width="50" style="547" customWidth="1"/>
    <col min="4611" max="4613" width="21.42578125" style="547" customWidth="1"/>
    <col min="4614" max="4865" width="9.140625" style="547"/>
    <col min="4866" max="4866" width="50" style="547" customWidth="1"/>
    <col min="4867" max="4869" width="21.42578125" style="547" customWidth="1"/>
    <col min="4870" max="5121" width="9.140625" style="547"/>
    <col min="5122" max="5122" width="50" style="547" customWidth="1"/>
    <col min="5123" max="5125" width="21.42578125" style="547" customWidth="1"/>
    <col min="5126" max="5377" width="9.140625" style="547"/>
    <col min="5378" max="5378" width="50" style="547" customWidth="1"/>
    <col min="5379" max="5381" width="21.42578125" style="547" customWidth="1"/>
    <col min="5382" max="5633" width="9.140625" style="547"/>
    <col min="5634" max="5634" width="50" style="547" customWidth="1"/>
    <col min="5635" max="5637" width="21.42578125" style="547" customWidth="1"/>
    <col min="5638" max="5889" width="9.140625" style="547"/>
    <col min="5890" max="5890" width="50" style="547" customWidth="1"/>
    <col min="5891" max="5893" width="21.42578125" style="547" customWidth="1"/>
    <col min="5894" max="6145" width="9.140625" style="547"/>
    <col min="6146" max="6146" width="50" style="547" customWidth="1"/>
    <col min="6147" max="6149" width="21.42578125" style="547" customWidth="1"/>
    <col min="6150" max="6401" width="9.140625" style="547"/>
    <col min="6402" max="6402" width="50" style="547" customWidth="1"/>
    <col min="6403" max="6405" width="21.42578125" style="547" customWidth="1"/>
    <col min="6406" max="6657" width="9.140625" style="547"/>
    <col min="6658" max="6658" width="50" style="547" customWidth="1"/>
    <col min="6659" max="6661" width="21.42578125" style="547" customWidth="1"/>
    <col min="6662" max="6913" width="9.140625" style="547"/>
    <col min="6914" max="6914" width="50" style="547" customWidth="1"/>
    <col min="6915" max="6917" width="21.42578125" style="547" customWidth="1"/>
    <col min="6918" max="7169" width="9.140625" style="547"/>
    <col min="7170" max="7170" width="50" style="547" customWidth="1"/>
    <col min="7171" max="7173" width="21.42578125" style="547" customWidth="1"/>
    <col min="7174" max="7425" width="9.140625" style="547"/>
    <col min="7426" max="7426" width="50" style="547" customWidth="1"/>
    <col min="7427" max="7429" width="21.42578125" style="547" customWidth="1"/>
    <col min="7430" max="7681" width="9.140625" style="547"/>
    <col min="7682" max="7682" width="50" style="547" customWidth="1"/>
    <col min="7683" max="7685" width="21.42578125" style="547" customWidth="1"/>
    <col min="7686" max="7937" width="9.140625" style="547"/>
    <col min="7938" max="7938" width="50" style="547" customWidth="1"/>
    <col min="7939" max="7941" width="21.42578125" style="547" customWidth="1"/>
    <col min="7942" max="8193" width="9.140625" style="547"/>
    <col min="8194" max="8194" width="50" style="547" customWidth="1"/>
    <col min="8195" max="8197" width="21.42578125" style="547" customWidth="1"/>
    <col min="8198" max="8449" width="9.140625" style="547"/>
    <col min="8450" max="8450" width="50" style="547" customWidth="1"/>
    <col min="8451" max="8453" width="21.42578125" style="547" customWidth="1"/>
    <col min="8454" max="8705" width="9.140625" style="547"/>
    <col min="8706" max="8706" width="50" style="547" customWidth="1"/>
    <col min="8707" max="8709" width="21.42578125" style="547" customWidth="1"/>
    <col min="8710" max="8961" width="9.140625" style="547"/>
    <col min="8962" max="8962" width="50" style="547" customWidth="1"/>
    <col min="8963" max="8965" width="21.42578125" style="547" customWidth="1"/>
    <col min="8966" max="9217" width="9.140625" style="547"/>
    <col min="9218" max="9218" width="50" style="547" customWidth="1"/>
    <col min="9219" max="9221" width="21.42578125" style="547" customWidth="1"/>
    <col min="9222" max="9473" width="9.140625" style="547"/>
    <col min="9474" max="9474" width="50" style="547" customWidth="1"/>
    <col min="9475" max="9477" width="21.42578125" style="547" customWidth="1"/>
    <col min="9478" max="9729" width="9.140625" style="547"/>
    <col min="9730" max="9730" width="50" style="547" customWidth="1"/>
    <col min="9731" max="9733" width="21.42578125" style="547" customWidth="1"/>
    <col min="9734" max="9985" width="9.140625" style="547"/>
    <col min="9986" max="9986" width="50" style="547" customWidth="1"/>
    <col min="9987" max="9989" width="21.42578125" style="547" customWidth="1"/>
    <col min="9990" max="10241" width="9.140625" style="547"/>
    <col min="10242" max="10242" width="50" style="547" customWidth="1"/>
    <col min="10243" max="10245" width="21.42578125" style="547" customWidth="1"/>
    <col min="10246" max="10497" width="9.140625" style="547"/>
    <col min="10498" max="10498" width="50" style="547" customWidth="1"/>
    <col min="10499" max="10501" width="21.42578125" style="547" customWidth="1"/>
    <col min="10502" max="10753" width="9.140625" style="547"/>
    <col min="10754" max="10754" width="50" style="547" customWidth="1"/>
    <col min="10755" max="10757" width="21.42578125" style="547" customWidth="1"/>
    <col min="10758" max="11009" width="9.140625" style="547"/>
    <col min="11010" max="11010" width="50" style="547" customWidth="1"/>
    <col min="11011" max="11013" width="21.42578125" style="547" customWidth="1"/>
    <col min="11014" max="11265" width="9.140625" style="547"/>
    <col min="11266" max="11266" width="50" style="547" customWidth="1"/>
    <col min="11267" max="11269" width="21.42578125" style="547" customWidth="1"/>
    <col min="11270" max="11521" width="9.140625" style="547"/>
    <col min="11522" max="11522" width="50" style="547" customWidth="1"/>
    <col min="11523" max="11525" width="21.42578125" style="547" customWidth="1"/>
    <col min="11526" max="11777" width="9.140625" style="547"/>
    <col min="11778" max="11778" width="50" style="547" customWidth="1"/>
    <col min="11779" max="11781" width="21.42578125" style="547" customWidth="1"/>
    <col min="11782" max="12033" width="9.140625" style="547"/>
    <col min="12034" max="12034" width="50" style="547" customWidth="1"/>
    <col min="12035" max="12037" width="21.42578125" style="547" customWidth="1"/>
    <col min="12038" max="12289" width="9.140625" style="547"/>
    <col min="12290" max="12290" width="50" style="547" customWidth="1"/>
    <col min="12291" max="12293" width="21.42578125" style="547" customWidth="1"/>
    <col min="12294" max="12545" width="9.140625" style="547"/>
    <col min="12546" max="12546" width="50" style="547" customWidth="1"/>
    <col min="12547" max="12549" width="21.42578125" style="547" customWidth="1"/>
    <col min="12550" max="12801" width="9.140625" style="547"/>
    <col min="12802" max="12802" width="50" style="547" customWidth="1"/>
    <col min="12803" max="12805" width="21.42578125" style="547" customWidth="1"/>
    <col min="12806" max="13057" width="9.140625" style="547"/>
    <col min="13058" max="13058" width="50" style="547" customWidth="1"/>
    <col min="13059" max="13061" width="21.42578125" style="547" customWidth="1"/>
    <col min="13062" max="13313" width="9.140625" style="547"/>
    <col min="13314" max="13314" width="50" style="547" customWidth="1"/>
    <col min="13315" max="13317" width="21.42578125" style="547" customWidth="1"/>
    <col min="13318" max="13569" width="9.140625" style="547"/>
    <col min="13570" max="13570" width="50" style="547" customWidth="1"/>
    <col min="13571" max="13573" width="21.42578125" style="547" customWidth="1"/>
    <col min="13574" max="13825" width="9.140625" style="547"/>
    <col min="13826" max="13826" width="50" style="547" customWidth="1"/>
    <col min="13827" max="13829" width="21.42578125" style="547" customWidth="1"/>
    <col min="13830" max="14081" width="9.140625" style="547"/>
    <col min="14082" max="14082" width="50" style="547" customWidth="1"/>
    <col min="14083" max="14085" width="21.42578125" style="547" customWidth="1"/>
    <col min="14086" max="14337" width="9.140625" style="547"/>
    <col min="14338" max="14338" width="50" style="547" customWidth="1"/>
    <col min="14339" max="14341" width="21.42578125" style="547" customWidth="1"/>
    <col min="14342" max="14593" width="9.140625" style="547"/>
    <col min="14594" max="14594" width="50" style="547" customWidth="1"/>
    <col min="14595" max="14597" width="21.42578125" style="547" customWidth="1"/>
    <col min="14598" max="14849" width="9.140625" style="547"/>
    <col min="14850" max="14850" width="50" style="547" customWidth="1"/>
    <col min="14851" max="14853" width="21.42578125" style="547" customWidth="1"/>
    <col min="14854" max="15105" width="9.140625" style="547"/>
    <col min="15106" max="15106" width="50" style="547" customWidth="1"/>
    <col min="15107" max="15109" width="21.42578125" style="547" customWidth="1"/>
    <col min="15110" max="15361" width="9.140625" style="547"/>
    <col min="15362" max="15362" width="50" style="547" customWidth="1"/>
    <col min="15363" max="15365" width="21.42578125" style="547" customWidth="1"/>
    <col min="15366" max="15617" width="9.140625" style="547"/>
    <col min="15618" max="15618" width="50" style="547" customWidth="1"/>
    <col min="15619" max="15621" width="21.42578125" style="547" customWidth="1"/>
    <col min="15622" max="15873" width="9.140625" style="547"/>
    <col min="15874" max="15874" width="50" style="547" customWidth="1"/>
    <col min="15875" max="15877" width="21.42578125" style="547" customWidth="1"/>
    <col min="15878" max="16129" width="9.140625" style="547"/>
    <col min="16130" max="16130" width="50" style="547" customWidth="1"/>
    <col min="16131" max="16133" width="21.42578125" style="547" customWidth="1"/>
    <col min="16134" max="16384" width="9.140625" style="547"/>
  </cols>
  <sheetData>
    <row r="1" spans="1:5">
      <c r="A1" s="716" t="s">
        <v>614</v>
      </c>
      <c r="B1" s="716"/>
      <c r="C1" s="716"/>
      <c r="D1" s="716"/>
      <c r="E1" s="716"/>
    </row>
    <row r="2" spans="1:5">
      <c r="A2" s="548"/>
    </row>
    <row r="3" spans="1:5" ht="33.75" customHeight="1">
      <c r="A3" s="717" t="s">
        <v>569</v>
      </c>
      <c r="B3" s="717"/>
      <c r="C3" s="717"/>
      <c r="D3" s="717"/>
      <c r="E3" s="717"/>
    </row>
    <row r="4" spans="1:5" ht="16.5">
      <c r="A4" s="549"/>
      <c r="B4" s="549"/>
      <c r="C4" s="549"/>
      <c r="D4" s="549"/>
      <c r="E4" s="549"/>
    </row>
    <row r="5" spans="1:5" ht="16.5" thickBot="1">
      <c r="A5" s="550"/>
    </row>
    <row r="6" spans="1:5" ht="79.5" thickBot="1">
      <c r="A6" s="551" t="s">
        <v>379</v>
      </c>
      <c r="B6" s="552" t="s">
        <v>559</v>
      </c>
      <c r="C6" s="552" t="s">
        <v>560</v>
      </c>
      <c r="D6" s="552" t="s">
        <v>561</v>
      </c>
      <c r="E6" s="553" t="s">
        <v>562</v>
      </c>
    </row>
    <row r="7" spans="1:5" ht="15.75">
      <c r="A7" s="554" t="s">
        <v>384</v>
      </c>
      <c r="B7" s="556" t="s">
        <v>565</v>
      </c>
      <c r="C7" s="556" t="s">
        <v>564</v>
      </c>
      <c r="D7" s="557">
        <v>2920000</v>
      </c>
      <c r="E7" s="558" t="s">
        <v>563</v>
      </c>
    </row>
    <row r="8" spans="1:5" ht="15.75">
      <c r="A8" s="555" t="s">
        <v>385</v>
      </c>
      <c r="B8" s="556"/>
      <c r="C8" s="556"/>
      <c r="D8" s="557"/>
      <c r="E8" s="558"/>
    </row>
    <row r="9" spans="1:5" ht="15.75">
      <c r="A9" s="555" t="s">
        <v>386</v>
      </c>
      <c r="B9" s="565"/>
      <c r="C9" s="565"/>
      <c r="D9" s="565"/>
      <c r="E9" s="565"/>
    </row>
    <row r="10" spans="1:5" ht="15.75">
      <c r="A10" s="555" t="s">
        <v>387</v>
      </c>
      <c r="B10" s="556"/>
      <c r="C10" s="556"/>
      <c r="D10" s="557"/>
      <c r="E10" s="558"/>
    </row>
    <row r="11" spans="1:5" ht="15.75">
      <c r="A11" s="555" t="s">
        <v>388</v>
      </c>
      <c r="B11" s="559"/>
      <c r="C11" s="560"/>
      <c r="D11" s="561"/>
      <c r="E11" s="558"/>
    </row>
    <row r="12" spans="1:5" ht="15.75">
      <c r="A12" s="555" t="s">
        <v>539</v>
      </c>
      <c r="B12" s="559"/>
      <c r="C12" s="560"/>
      <c r="D12" s="561"/>
      <c r="E12" s="558"/>
    </row>
    <row r="13" spans="1:5" ht="15.75">
      <c r="A13" s="555" t="s">
        <v>540</v>
      </c>
      <c r="B13" s="559"/>
      <c r="C13" s="560"/>
      <c r="D13" s="561"/>
      <c r="E13" s="558"/>
    </row>
    <row r="14" spans="1:5" ht="15.75">
      <c r="A14" s="555" t="s">
        <v>541</v>
      </c>
      <c r="B14" s="559"/>
      <c r="C14" s="560"/>
      <c r="D14" s="561"/>
      <c r="E14" s="558"/>
    </row>
    <row r="15" spans="1:5" ht="15.75">
      <c r="A15" s="555" t="s">
        <v>566</v>
      </c>
      <c r="B15" s="559"/>
      <c r="C15" s="560"/>
      <c r="D15" s="561"/>
      <c r="E15" s="558"/>
    </row>
    <row r="16" spans="1:5" ht="16.5" thickBot="1">
      <c r="A16" s="555" t="s">
        <v>407</v>
      </c>
      <c r="B16" s="559"/>
      <c r="C16" s="560"/>
      <c r="D16" s="561"/>
      <c r="E16" s="558"/>
    </row>
    <row r="17" spans="1:5" ht="16.5" thickBot="1">
      <c r="A17" s="718" t="s">
        <v>567</v>
      </c>
      <c r="B17" s="719"/>
      <c r="C17" s="562"/>
      <c r="D17" s="563">
        <f>IF(SUM(D7:D16)=0,"",SUM(D7:D16))</f>
        <v>2920000</v>
      </c>
      <c r="E17" s="564" t="s">
        <v>568</v>
      </c>
    </row>
    <row r="18" spans="1:5" ht="15.75">
      <c r="A18" s="550"/>
    </row>
  </sheetData>
  <mergeCells count="3">
    <mergeCell ref="A1:E1"/>
    <mergeCell ref="A3:E3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7"/>
  <sheetViews>
    <sheetView zoomScaleNormal="100" workbookViewId="0">
      <selection activeCell="G5" sqref="G5"/>
    </sheetView>
  </sheetViews>
  <sheetFormatPr defaultColWidth="9.140625" defaultRowHeight="15"/>
  <cols>
    <col min="1" max="1" width="4.140625" style="237" customWidth="1"/>
    <col min="2" max="2" width="32.85546875" style="241" customWidth="1"/>
    <col min="3" max="3" width="9.7109375" style="237" customWidth="1"/>
    <col min="4" max="4" width="9.85546875" style="237" hidden="1" customWidth="1"/>
    <col min="5" max="5" width="13.42578125" style="237" hidden="1" customWidth="1"/>
    <col min="6" max="6" width="13.42578125" style="237" customWidth="1"/>
    <col min="7" max="7" width="17.7109375" style="237" customWidth="1"/>
    <col min="8" max="8" width="36.5703125" style="237" customWidth="1"/>
    <col min="9" max="9" width="14.7109375" style="237" customWidth="1"/>
    <col min="10" max="10" width="17.85546875" style="237" hidden="1" customWidth="1"/>
    <col min="11" max="11" width="4.140625" style="237" hidden="1" customWidth="1"/>
    <col min="12" max="12" width="13.5703125" style="237" hidden="1" customWidth="1"/>
    <col min="13" max="13" width="13.5703125" style="237" customWidth="1"/>
    <col min="14" max="14" width="16.28515625" style="237" customWidth="1"/>
    <col min="15" max="256" width="9.140625" style="237"/>
    <col min="257" max="257" width="4.140625" style="237" customWidth="1"/>
    <col min="258" max="258" width="32.85546875" style="237" customWidth="1"/>
    <col min="259" max="259" width="9.7109375" style="237" customWidth="1"/>
    <col min="260" max="261" width="0" style="237" hidden="1" customWidth="1"/>
    <col min="262" max="262" width="13.42578125" style="237" customWidth="1"/>
    <col min="263" max="263" width="17.7109375" style="237" customWidth="1"/>
    <col min="264" max="264" width="36.5703125" style="237" customWidth="1"/>
    <col min="265" max="265" width="14.7109375" style="237" customWidth="1"/>
    <col min="266" max="268" width="0" style="237" hidden="1" customWidth="1"/>
    <col min="269" max="269" width="13.5703125" style="237" customWidth="1"/>
    <col min="270" max="270" width="16.28515625" style="237" customWidth="1"/>
    <col min="271" max="512" width="9.140625" style="237"/>
    <col min="513" max="513" width="4.140625" style="237" customWidth="1"/>
    <col min="514" max="514" width="32.85546875" style="237" customWidth="1"/>
    <col min="515" max="515" width="9.7109375" style="237" customWidth="1"/>
    <col min="516" max="517" width="0" style="237" hidden="1" customWidth="1"/>
    <col min="518" max="518" width="13.42578125" style="237" customWidth="1"/>
    <col min="519" max="519" width="17.7109375" style="237" customWidth="1"/>
    <col min="520" max="520" width="36.5703125" style="237" customWidth="1"/>
    <col min="521" max="521" width="14.7109375" style="237" customWidth="1"/>
    <col min="522" max="524" width="0" style="237" hidden="1" customWidth="1"/>
    <col min="525" max="525" width="13.5703125" style="237" customWidth="1"/>
    <col min="526" max="526" width="16.28515625" style="237" customWidth="1"/>
    <col min="527" max="768" width="9.140625" style="237"/>
    <col min="769" max="769" width="4.140625" style="237" customWidth="1"/>
    <col min="770" max="770" width="32.85546875" style="237" customWidth="1"/>
    <col min="771" max="771" width="9.7109375" style="237" customWidth="1"/>
    <col min="772" max="773" width="0" style="237" hidden="1" customWidth="1"/>
    <col min="774" max="774" width="13.42578125" style="237" customWidth="1"/>
    <col min="775" max="775" width="17.7109375" style="237" customWidth="1"/>
    <col min="776" max="776" width="36.5703125" style="237" customWidth="1"/>
    <col min="777" max="777" width="14.7109375" style="237" customWidth="1"/>
    <col min="778" max="780" width="0" style="237" hidden="1" customWidth="1"/>
    <col min="781" max="781" width="13.5703125" style="237" customWidth="1"/>
    <col min="782" max="782" width="16.28515625" style="237" customWidth="1"/>
    <col min="783" max="1024" width="9.140625" style="237"/>
    <col min="1025" max="1025" width="4.140625" style="237" customWidth="1"/>
    <col min="1026" max="1026" width="32.85546875" style="237" customWidth="1"/>
    <col min="1027" max="1027" width="9.7109375" style="237" customWidth="1"/>
    <col min="1028" max="1029" width="0" style="237" hidden="1" customWidth="1"/>
    <col min="1030" max="1030" width="13.42578125" style="237" customWidth="1"/>
    <col min="1031" max="1031" width="17.7109375" style="237" customWidth="1"/>
    <col min="1032" max="1032" width="36.5703125" style="237" customWidth="1"/>
    <col min="1033" max="1033" width="14.7109375" style="237" customWidth="1"/>
    <col min="1034" max="1036" width="0" style="237" hidden="1" customWidth="1"/>
    <col min="1037" max="1037" width="13.5703125" style="237" customWidth="1"/>
    <col min="1038" max="1038" width="16.28515625" style="237" customWidth="1"/>
    <col min="1039" max="1280" width="9.140625" style="237"/>
    <col min="1281" max="1281" width="4.140625" style="237" customWidth="1"/>
    <col min="1282" max="1282" width="32.85546875" style="237" customWidth="1"/>
    <col min="1283" max="1283" width="9.7109375" style="237" customWidth="1"/>
    <col min="1284" max="1285" width="0" style="237" hidden="1" customWidth="1"/>
    <col min="1286" max="1286" width="13.42578125" style="237" customWidth="1"/>
    <col min="1287" max="1287" width="17.7109375" style="237" customWidth="1"/>
    <col min="1288" max="1288" width="36.5703125" style="237" customWidth="1"/>
    <col min="1289" max="1289" width="14.7109375" style="237" customWidth="1"/>
    <col min="1290" max="1292" width="0" style="237" hidden="1" customWidth="1"/>
    <col min="1293" max="1293" width="13.5703125" style="237" customWidth="1"/>
    <col min="1294" max="1294" width="16.28515625" style="237" customWidth="1"/>
    <col min="1295" max="1536" width="9.140625" style="237"/>
    <col min="1537" max="1537" width="4.140625" style="237" customWidth="1"/>
    <col min="1538" max="1538" width="32.85546875" style="237" customWidth="1"/>
    <col min="1539" max="1539" width="9.7109375" style="237" customWidth="1"/>
    <col min="1540" max="1541" width="0" style="237" hidden="1" customWidth="1"/>
    <col min="1542" max="1542" width="13.42578125" style="237" customWidth="1"/>
    <col min="1543" max="1543" width="17.7109375" style="237" customWidth="1"/>
    <col min="1544" max="1544" width="36.5703125" style="237" customWidth="1"/>
    <col min="1545" max="1545" width="14.7109375" style="237" customWidth="1"/>
    <col min="1546" max="1548" width="0" style="237" hidden="1" customWidth="1"/>
    <col min="1549" max="1549" width="13.5703125" style="237" customWidth="1"/>
    <col min="1550" max="1550" width="16.28515625" style="237" customWidth="1"/>
    <col min="1551" max="1792" width="9.140625" style="237"/>
    <col min="1793" max="1793" width="4.140625" style="237" customWidth="1"/>
    <col min="1794" max="1794" width="32.85546875" style="237" customWidth="1"/>
    <col min="1795" max="1795" width="9.7109375" style="237" customWidth="1"/>
    <col min="1796" max="1797" width="0" style="237" hidden="1" customWidth="1"/>
    <col min="1798" max="1798" width="13.42578125" style="237" customWidth="1"/>
    <col min="1799" max="1799" width="17.7109375" style="237" customWidth="1"/>
    <col min="1800" max="1800" width="36.5703125" style="237" customWidth="1"/>
    <col min="1801" max="1801" width="14.7109375" style="237" customWidth="1"/>
    <col min="1802" max="1804" width="0" style="237" hidden="1" customWidth="1"/>
    <col min="1805" max="1805" width="13.5703125" style="237" customWidth="1"/>
    <col min="1806" max="1806" width="16.28515625" style="237" customWidth="1"/>
    <col min="1807" max="2048" width="9.140625" style="237"/>
    <col min="2049" max="2049" width="4.140625" style="237" customWidth="1"/>
    <col min="2050" max="2050" width="32.85546875" style="237" customWidth="1"/>
    <col min="2051" max="2051" width="9.7109375" style="237" customWidth="1"/>
    <col min="2052" max="2053" width="0" style="237" hidden="1" customWidth="1"/>
    <col min="2054" max="2054" width="13.42578125" style="237" customWidth="1"/>
    <col min="2055" max="2055" width="17.7109375" style="237" customWidth="1"/>
    <col min="2056" max="2056" width="36.5703125" style="237" customWidth="1"/>
    <col min="2057" max="2057" width="14.7109375" style="237" customWidth="1"/>
    <col min="2058" max="2060" width="0" style="237" hidden="1" customWidth="1"/>
    <col min="2061" max="2061" width="13.5703125" style="237" customWidth="1"/>
    <col min="2062" max="2062" width="16.28515625" style="237" customWidth="1"/>
    <col min="2063" max="2304" width="9.140625" style="237"/>
    <col min="2305" max="2305" width="4.140625" style="237" customWidth="1"/>
    <col min="2306" max="2306" width="32.85546875" style="237" customWidth="1"/>
    <col min="2307" max="2307" width="9.7109375" style="237" customWidth="1"/>
    <col min="2308" max="2309" width="0" style="237" hidden="1" customWidth="1"/>
    <col min="2310" max="2310" width="13.42578125" style="237" customWidth="1"/>
    <col min="2311" max="2311" width="17.7109375" style="237" customWidth="1"/>
    <col min="2312" max="2312" width="36.5703125" style="237" customWidth="1"/>
    <col min="2313" max="2313" width="14.7109375" style="237" customWidth="1"/>
    <col min="2314" max="2316" width="0" style="237" hidden="1" customWidth="1"/>
    <col min="2317" max="2317" width="13.5703125" style="237" customWidth="1"/>
    <col min="2318" max="2318" width="16.28515625" style="237" customWidth="1"/>
    <col min="2319" max="2560" width="9.140625" style="237"/>
    <col min="2561" max="2561" width="4.140625" style="237" customWidth="1"/>
    <col min="2562" max="2562" width="32.85546875" style="237" customWidth="1"/>
    <col min="2563" max="2563" width="9.7109375" style="237" customWidth="1"/>
    <col min="2564" max="2565" width="0" style="237" hidden="1" customWidth="1"/>
    <col min="2566" max="2566" width="13.42578125" style="237" customWidth="1"/>
    <col min="2567" max="2567" width="17.7109375" style="237" customWidth="1"/>
    <col min="2568" max="2568" width="36.5703125" style="237" customWidth="1"/>
    <col min="2569" max="2569" width="14.7109375" style="237" customWidth="1"/>
    <col min="2570" max="2572" width="0" style="237" hidden="1" customWidth="1"/>
    <col min="2573" max="2573" width="13.5703125" style="237" customWidth="1"/>
    <col min="2574" max="2574" width="16.28515625" style="237" customWidth="1"/>
    <col min="2575" max="2816" width="9.140625" style="237"/>
    <col min="2817" max="2817" width="4.140625" style="237" customWidth="1"/>
    <col min="2818" max="2818" width="32.85546875" style="237" customWidth="1"/>
    <col min="2819" max="2819" width="9.7109375" style="237" customWidth="1"/>
    <col min="2820" max="2821" width="0" style="237" hidden="1" customWidth="1"/>
    <col min="2822" max="2822" width="13.42578125" style="237" customWidth="1"/>
    <col min="2823" max="2823" width="17.7109375" style="237" customWidth="1"/>
    <col min="2824" max="2824" width="36.5703125" style="237" customWidth="1"/>
    <col min="2825" max="2825" width="14.7109375" style="237" customWidth="1"/>
    <col min="2826" max="2828" width="0" style="237" hidden="1" customWidth="1"/>
    <col min="2829" max="2829" width="13.5703125" style="237" customWidth="1"/>
    <col min="2830" max="2830" width="16.28515625" style="237" customWidth="1"/>
    <col min="2831" max="3072" width="9.140625" style="237"/>
    <col min="3073" max="3073" width="4.140625" style="237" customWidth="1"/>
    <col min="3074" max="3074" width="32.85546875" style="237" customWidth="1"/>
    <col min="3075" max="3075" width="9.7109375" style="237" customWidth="1"/>
    <col min="3076" max="3077" width="0" style="237" hidden="1" customWidth="1"/>
    <col min="3078" max="3078" width="13.42578125" style="237" customWidth="1"/>
    <col min="3079" max="3079" width="17.7109375" style="237" customWidth="1"/>
    <col min="3080" max="3080" width="36.5703125" style="237" customWidth="1"/>
    <col min="3081" max="3081" width="14.7109375" style="237" customWidth="1"/>
    <col min="3082" max="3084" width="0" style="237" hidden="1" customWidth="1"/>
    <col min="3085" max="3085" width="13.5703125" style="237" customWidth="1"/>
    <col min="3086" max="3086" width="16.28515625" style="237" customWidth="1"/>
    <col min="3087" max="3328" width="9.140625" style="237"/>
    <col min="3329" max="3329" width="4.140625" style="237" customWidth="1"/>
    <col min="3330" max="3330" width="32.85546875" style="237" customWidth="1"/>
    <col min="3331" max="3331" width="9.7109375" style="237" customWidth="1"/>
    <col min="3332" max="3333" width="0" style="237" hidden="1" customWidth="1"/>
    <col min="3334" max="3334" width="13.42578125" style="237" customWidth="1"/>
    <col min="3335" max="3335" width="17.7109375" style="237" customWidth="1"/>
    <col min="3336" max="3336" width="36.5703125" style="237" customWidth="1"/>
    <col min="3337" max="3337" width="14.7109375" style="237" customWidth="1"/>
    <col min="3338" max="3340" width="0" style="237" hidden="1" customWidth="1"/>
    <col min="3341" max="3341" width="13.5703125" style="237" customWidth="1"/>
    <col min="3342" max="3342" width="16.28515625" style="237" customWidth="1"/>
    <col min="3343" max="3584" width="9.140625" style="237"/>
    <col min="3585" max="3585" width="4.140625" style="237" customWidth="1"/>
    <col min="3586" max="3586" width="32.85546875" style="237" customWidth="1"/>
    <col min="3587" max="3587" width="9.7109375" style="237" customWidth="1"/>
    <col min="3588" max="3589" width="0" style="237" hidden="1" customWidth="1"/>
    <col min="3590" max="3590" width="13.42578125" style="237" customWidth="1"/>
    <col min="3591" max="3591" width="17.7109375" style="237" customWidth="1"/>
    <col min="3592" max="3592" width="36.5703125" style="237" customWidth="1"/>
    <col min="3593" max="3593" width="14.7109375" style="237" customWidth="1"/>
    <col min="3594" max="3596" width="0" style="237" hidden="1" customWidth="1"/>
    <col min="3597" max="3597" width="13.5703125" style="237" customWidth="1"/>
    <col min="3598" max="3598" width="16.28515625" style="237" customWidth="1"/>
    <col min="3599" max="3840" width="9.140625" style="237"/>
    <col min="3841" max="3841" width="4.140625" style="237" customWidth="1"/>
    <col min="3842" max="3842" width="32.85546875" style="237" customWidth="1"/>
    <col min="3843" max="3843" width="9.7109375" style="237" customWidth="1"/>
    <col min="3844" max="3845" width="0" style="237" hidden="1" customWidth="1"/>
    <col min="3846" max="3846" width="13.42578125" style="237" customWidth="1"/>
    <col min="3847" max="3847" width="17.7109375" style="237" customWidth="1"/>
    <col min="3848" max="3848" width="36.5703125" style="237" customWidth="1"/>
    <col min="3849" max="3849" width="14.7109375" style="237" customWidth="1"/>
    <col min="3850" max="3852" width="0" style="237" hidden="1" customWidth="1"/>
    <col min="3853" max="3853" width="13.5703125" style="237" customWidth="1"/>
    <col min="3854" max="3854" width="16.28515625" style="237" customWidth="1"/>
    <col min="3855" max="4096" width="9.140625" style="237"/>
    <col min="4097" max="4097" width="4.140625" style="237" customWidth="1"/>
    <col min="4098" max="4098" width="32.85546875" style="237" customWidth="1"/>
    <col min="4099" max="4099" width="9.7109375" style="237" customWidth="1"/>
    <col min="4100" max="4101" width="0" style="237" hidden="1" customWidth="1"/>
    <col min="4102" max="4102" width="13.42578125" style="237" customWidth="1"/>
    <col min="4103" max="4103" width="17.7109375" style="237" customWidth="1"/>
    <col min="4104" max="4104" width="36.5703125" style="237" customWidth="1"/>
    <col min="4105" max="4105" width="14.7109375" style="237" customWidth="1"/>
    <col min="4106" max="4108" width="0" style="237" hidden="1" customWidth="1"/>
    <col min="4109" max="4109" width="13.5703125" style="237" customWidth="1"/>
    <col min="4110" max="4110" width="16.28515625" style="237" customWidth="1"/>
    <col min="4111" max="4352" width="9.140625" style="237"/>
    <col min="4353" max="4353" width="4.140625" style="237" customWidth="1"/>
    <col min="4354" max="4354" width="32.85546875" style="237" customWidth="1"/>
    <col min="4355" max="4355" width="9.7109375" style="237" customWidth="1"/>
    <col min="4356" max="4357" width="0" style="237" hidden="1" customWidth="1"/>
    <col min="4358" max="4358" width="13.42578125" style="237" customWidth="1"/>
    <col min="4359" max="4359" width="17.7109375" style="237" customWidth="1"/>
    <col min="4360" max="4360" width="36.5703125" style="237" customWidth="1"/>
    <col min="4361" max="4361" width="14.7109375" style="237" customWidth="1"/>
    <col min="4362" max="4364" width="0" style="237" hidden="1" customWidth="1"/>
    <col min="4365" max="4365" width="13.5703125" style="237" customWidth="1"/>
    <col min="4366" max="4366" width="16.28515625" style="237" customWidth="1"/>
    <col min="4367" max="4608" width="9.140625" style="237"/>
    <col min="4609" max="4609" width="4.140625" style="237" customWidth="1"/>
    <col min="4610" max="4610" width="32.85546875" style="237" customWidth="1"/>
    <col min="4611" max="4611" width="9.7109375" style="237" customWidth="1"/>
    <col min="4612" max="4613" width="0" style="237" hidden="1" customWidth="1"/>
    <col min="4614" max="4614" width="13.42578125" style="237" customWidth="1"/>
    <col min="4615" max="4615" width="17.7109375" style="237" customWidth="1"/>
    <col min="4616" max="4616" width="36.5703125" style="237" customWidth="1"/>
    <col min="4617" max="4617" width="14.7109375" style="237" customWidth="1"/>
    <col min="4618" max="4620" width="0" style="237" hidden="1" customWidth="1"/>
    <col min="4621" max="4621" width="13.5703125" style="237" customWidth="1"/>
    <col min="4622" max="4622" width="16.28515625" style="237" customWidth="1"/>
    <col min="4623" max="4864" width="9.140625" style="237"/>
    <col min="4865" max="4865" width="4.140625" style="237" customWidth="1"/>
    <col min="4866" max="4866" width="32.85546875" style="237" customWidth="1"/>
    <col min="4867" max="4867" width="9.7109375" style="237" customWidth="1"/>
    <col min="4868" max="4869" width="0" style="237" hidden="1" customWidth="1"/>
    <col min="4870" max="4870" width="13.42578125" style="237" customWidth="1"/>
    <col min="4871" max="4871" width="17.7109375" style="237" customWidth="1"/>
    <col min="4872" max="4872" width="36.5703125" style="237" customWidth="1"/>
    <col min="4873" max="4873" width="14.7109375" style="237" customWidth="1"/>
    <col min="4874" max="4876" width="0" style="237" hidden="1" customWidth="1"/>
    <col min="4877" max="4877" width="13.5703125" style="237" customWidth="1"/>
    <col min="4878" max="4878" width="16.28515625" style="237" customWidth="1"/>
    <col min="4879" max="5120" width="9.140625" style="237"/>
    <col min="5121" max="5121" width="4.140625" style="237" customWidth="1"/>
    <col min="5122" max="5122" width="32.85546875" style="237" customWidth="1"/>
    <col min="5123" max="5123" width="9.7109375" style="237" customWidth="1"/>
    <col min="5124" max="5125" width="0" style="237" hidden="1" customWidth="1"/>
    <col min="5126" max="5126" width="13.42578125" style="237" customWidth="1"/>
    <col min="5127" max="5127" width="17.7109375" style="237" customWidth="1"/>
    <col min="5128" max="5128" width="36.5703125" style="237" customWidth="1"/>
    <col min="5129" max="5129" width="14.7109375" style="237" customWidth="1"/>
    <col min="5130" max="5132" width="0" style="237" hidden="1" customWidth="1"/>
    <col min="5133" max="5133" width="13.5703125" style="237" customWidth="1"/>
    <col min="5134" max="5134" width="16.28515625" style="237" customWidth="1"/>
    <col min="5135" max="5376" width="9.140625" style="237"/>
    <col min="5377" max="5377" width="4.140625" style="237" customWidth="1"/>
    <col min="5378" max="5378" width="32.85546875" style="237" customWidth="1"/>
    <col min="5379" max="5379" width="9.7109375" style="237" customWidth="1"/>
    <col min="5380" max="5381" width="0" style="237" hidden="1" customWidth="1"/>
    <col min="5382" max="5382" width="13.42578125" style="237" customWidth="1"/>
    <col min="5383" max="5383" width="17.7109375" style="237" customWidth="1"/>
    <col min="5384" max="5384" width="36.5703125" style="237" customWidth="1"/>
    <col min="5385" max="5385" width="14.7109375" style="237" customWidth="1"/>
    <col min="5386" max="5388" width="0" style="237" hidden="1" customWidth="1"/>
    <col min="5389" max="5389" width="13.5703125" style="237" customWidth="1"/>
    <col min="5390" max="5390" width="16.28515625" style="237" customWidth="1"/>
    <col min="5391" max="5632" width="9.140625" style="237"/>
    <col min="5633" max="5633" width="4.140625" style="237" customWidth="1"/>
    <col min="5634" max="5634" width="32.85546875" style="237" customWidth="1"/>
    <col min="5635" max="5635" width="9.7109375" style="237" customWidth="1"/>
    <col min="5636" max="5637" width="0" style="237" hidden="1" customWidth="1"/>
    <col min="5638" max="5638" width="13.42578125" style="237" customWidth="1"/>
    <col min="5639" max="5639" width="17.7109375" style="237" customWidth="1"/>
    <col min="5640" max="5640" width="36.5703125" style="237" customWidth="1"/>
    <col min="5641" max="5641" width="14.7109375" style="237" customWidth="1"/>
    <col min="5642" max="5644" width="0" style="237" hidden="1" customWidth="1"/>
    <col min="5645" max="5645" width="13.5703125" style="237" customWidth="1"/>
    <col min="5646" max="5646" width="16.28515625" style="237" customWidth="1"/>
    <col min="5647" max="5888" width="9.140625" style="237"/>
    <col min="5889" max="5889" width="4.140625" style="237" customWidth="1"/>
    <col min="5890" max="5890" width="32.85546875" style="237" customWidth="1"/>
    <col min="5891" max="5891" width="9.7109375" style="237" customWidth="1"/>
    <col min="5892" max="5893" width="0" style="237" hidden="1" customWidth="1"/>
    <col min="5894" max="5894" width="13.42578125" style="237" customWidth="1"/>
    <col min="5895" max="5895" width="17.7109375" style="237" customWidth="1"/>
    <col min="5896" max="5896" width="36.5703125" style="237" customWidth="1"/>
    <col min="5897" max="5897" width="14.7109375" style="237" customWidth="1"/>
    <col min="5898" max="5900" width="0" style="237" hidden="1" customWidth="1"/>
    <col min="5901" max="5901" width="13.5703125" style="237" customWidth="1"/>
    <col min="5902" max="5902" width="16.28515625" style="237" customWidth="1"/>
    <col min="5903" max="6144" width="9.140625" style="237"/>
    <col min="6145" max="6145" width="4.140625" style="237" customWidth="1"/>
    <col min="6146" max="6146" width="32.85546875" style="237" customWidth="1"/>
    <col min="6147" max="6147" width="9.7109375" style="237" customWidth="1"/>
    <col min="6148" max="6149" width="0" style="237" hidden="1" customWidth="1"/>
    <col min="6150" max="6150" width="13.42578125" style="237" customWidth="1"/>
    <col min="6151" max="6151" width="17.7109375" style="237" customWidth="1"/>
    <col min="6152" max="6152" width="36.5703125" style="237" customWidth="1"/>
    <col min="6153" max="6153" width="14.7109375" style="237" customWidth="1"/>
    <col min="6154" max="6156" width="0" style="237" hidden="1" customWidth="1"/>
    <col min="6157" max="6157" width="13.5703125" style="237" customWidth="1"/>
    <col min="6158" max="6158" width="16.28515625" style="237" customWidth="1"/>
    <col min="6159" max="6400" width="9.140625" style="237"/>
    <col min="6401" max="6401" width="4.140625" style="237" customWidth="1"/>
    <col min="6402" max="6402" width="32.85546875" style="237" customWidth="1"/>
    <col min="6403" max="6403" width="9.7109375" style="237" customWidth="1"/>
    <col min="6404" max="6405" width="0" style="237" hidden="1" customWidth="1"/>
    <col min="6406" max="6406" width="13.42578125" style="237" customWidth="1"/>
    <col min="6407" max="6407" width="17.7109375" style="237" customWidth="1"/>
    <col min="6408" max="6408" width="36.5703125" style="237" customWidth="1"/>
    <col min="6409" max="6409" width="14.7109375" style="237" customWidth="1"/>
    <col min="6410" max="6412" width="0" style="237" hidden="1" customWidth="1"/>
    <col min="6413" max="6413" width="13.5703125" style="237" customWidth="1"/>
    <col min="6414" max="6414" width="16.28515625" style="237" customWidth="1"/>
    <col min="6415" max="6656" width="9.140625" style="237"/>
    <col min="6657" max="6657" width="4.140625" style="237" customWidth="1"/>
    <col min="6658" max="6658" width="32.85546875" style="237" customWidth="1"/>
    <col min="6659" max="6659" width="9.7109375" style="237" customWidth="1"/>
    <col min="6660" max="6661" width="0" style="237" hidden="1" customWidth="1"/>
    <col min="6662" max="6662" width="13.42578125" style="237" customWidth="1"/>
    <col min="6663" max="6663" width="17.7109375" style="237" customWidth="1"/>
    <col min="6664" max="6664" width="36.5703125" style="237" customWidth="1"/>
    <col min="6665" max="6665" width="14.7109375" style="237" customWidth="1"/>
    <col min="6666" max="6668" width="0" style="237" hidden="1" customWidth="1"/>
    <col min="6669" max="6669" width="13.5703125" style="237" customWidth="1"/>
    <col min="6670" max="6670" width="16.28515625" style="237" customWidth="1"/>
    <col min="6671" max="6912" width="9.140625" style="237"/>
    <col min="6913" max="6913" width="4.140625" style="237" customWidth="1"/>
    <col min="6914" max="6914" width="32.85546875" style="237" customWidth="1"/>
    <col min="6915" max="6915" width="9.7109375" style="237" customWidth="1"/>
    <col min="6916" max="6917" width="0" style="237" hidden="1" customWidth="1"/>
    <col min="6918" max="6918" width="13.42578125" style="237" customWidth="1"/>
    <col min="6919" max="6919" width="17.7109375" style="237" customWidth="1"/>
    <col min="6920" max="6920" width="36.5703125" style="237" customWidth="1"/>
    <col min="6921" max="6921" width="14.7109375" style="237" customWidth="1"/>
    <col min="6922" max="6924" width="0" style="237" hidden="1" customWidth="1"/>
    <col min="6925" max="6925" width="13.5703125" style="237" customWidth="1"/>
    <col min="6926" max="6926" width="16.28515625" style="237" customWidth="1"/>
    <col min="6927" max="7168" width="9.140625" style="237"/>
    <col min="7169" max="7169" width="4.140625" style="237" customWidth="1"/>
    <col min="7170" max="7170" width="32.85546875" style="237" customWidth="1"/>
    <col min="7171" max="7171" width="9.7109375" style="237" customWidth="1"/>
    <col min="7172" max="7173" width="0" style="237" hidden="1" customWidth="1"/>
    <col min="7174" max="7174" width="13.42578125" style="237" customWidth="1"/>
    <col min="7175" max="7175" width="17.7109375" style="237" customWidth="1"/>
    <col min="7176" max="7176" width="36.5703125" style="237" customWidth="1"/>
    <col min="7177" max="7177" width="14.7109375" style="237" customWidth="1"/>
    <col min="7178" max="7180" width="0" style="237" hidden="1" customWidth="1"/>
    <col min="7181" max="7181" width="13.5703125" style="237" customWidth="1"/>
    <col min="7182" max="7182" width="16.28515625" style="237" customWidth="1"/>
    <col min="7183" max="7424" width="9.140625" style="237"/>
    <col min="7425" max="7425" width="4.140625" style="237" customWidth="1"/>
    <col min="7426" max="7426" width="32.85546875" style="237" customWidth="1"/>
    <col min="7427" max="7427" width="9.7109375" style="237" customWidth="1"/>
    <col min="7428" max="7429" width="0" style="237" hidden="1" customWidth="1"/>
    <col min="7430" max="7430" width="13.42578125" style="237" customWidth="1"/>
    <col min="7431" max="7431" width="17.7109375" style="237" customWidth="1"/>
    <col min="7432" max="7432" width="36.5703125" style="237" customWidth="1"/>
    <col min="7433" max="7433" width="14.7109375" style="237" customWidth="1"/>
    <col min="7434" max="7436" width="0" style="237" hidden="1" customWidth="1"/>
    <col min="7437" max="7437" width="13.5703125" style="237" customWidth="1"/>
    <col min="7438" max="7438" width="16.28515625" style="237" customWidth="1"/>
    <col min="7439" max="7680" width="9.140625" style="237"/>
    <col min="7681" max="7681" width="4.140625" style="237" customWidth="1"/>
    <col min="7682" max="7682" width="32.85546875" style="237" customWidth="1"/>
    <col min="7683" max="7683" width="9.7109375" style="237" customWidth="1"/>
    <col min="7684" max="7685" width="0" style="237" hidden="1" customWidth="1"/>
    <col min="7686" max="7686" width="13.42578125" style="237" customWidth="1"/>
    <col min="7687" max="7687" width="17.7109375" style="237" customWidth="1"/>
    <col min="7688" max="7688" width="36.5703125" style="237" customWidth="1"/>
    <col min="7689" max="7689" width="14.7109375" style="237" customWidth="1"/>
    <col min="7690" max="7692" width="0" style="237" hidden="1" customWidth="1"/>
    <col min="7693" max="7693" width="13.5703125" style="237" customWidth="1"/>
    <col min="7694" max="7694" width="16.28515625" style="237" customWidth="1"/>
    <col min="7695" max="7936" width="9.140625" style="237"/>
    <col min="7937" max="7937" width="4.140625" style="237" customWidth="1"/>
    <col min="7938" max="7938" width="32.85546875" style="237" customWidth="1"/>
    <col min="7939" max="7939" width="9.7109375" style="237" customWidth="1"/>
    <col min="7940" max="7941" width="0" style="237" hidden="1" customWidth="1"/>
    <col min="7942" max="7942" width="13.42578125" style="237" customWidth="1"/>
    <col min="7943" max="7943" width="17.7109375" style="237" customWidth="1"/>
    <col min="7944" max="7944" width="36.5703125" style="237" customWidth="1"/>
    <col min="7945" max="7945" width="14.7109375" style="237" customWidth="1"/>
    <col min="7946" max="7948" width="0" style="237" hidden="1" customWidth="1"/>
    <col min="7949" max="7949" width="13.5703125" style="237" customWidth="1"/>
    <col min="7950" max="7950" width="16.28515625" style="237" customWidth="1"/>
    <col min="7951" max="8192" width="9.140625" style="237"/>
    <col min="8193" max="8193" width="4.140625" style="237" customWidth="1"/>
    <col min="8194" max="8194" width="32.85546875" style="237" customWidth="1"/>
    <col min="8195" max="8195" width="9.7109375" style="237" customWidth="1"/>
    <col min="8196" max="8197" width="0" style="237" hidden="1" customWidth="1"/>
    <col min="8198" max="8198" width="13.42578125" style="237" customWidth="1"/>
    <col min="8199" max="8199" width="17.7109375" style="237" customWidth="1"/>
    <col min="8200" max="8200" width="36.5703125" style="237" customWidth="1"/>
    <col min="8201" max="8201" width="14.7109375" style="237" customWidth="1"/>
    <col min="8202" max="8204" width="0" style="237" hidden="1" customWidth="1"/>
    <col min="8205" max="8205" width="13.5703125" style="237" customWidth="1"/>
    <col min="8206" max="8206" width="16.28515625" style="237" customWidth="1"/>
    <col min="8207" max="8448" width="9.140625" style="237"/>
    <col min="8449" max="8449" width="4.140625" style="237" customWidth="1"/>
    <col min="8450" max="8450" width="32.85546875" style="237" customWidth="1"/>
    <col min="8451" max="8451" width="9.7109375" style="237" customWidth="1"/>
    <col min="8452" max="8453" width="0" style="237" hidden="1" customWidth="1"/>
    <col min="8454" max="8454" width="13.42578125" style="237" customWidth="1"/>
    <col min="8455" max="8455" width="17.7109375" style="237" customWidth="1"/>
    <col min="8456" max="8456" width="36.5703125" style="237" customWidth="1"/>
    <col min="8457" max="8457" width="14.7109375" style="237" customWidth="1"/>
    <col min="8458" max="8460" width="0" style="237" hidden="1" customWidth="1"/>
    <col min="8461" max="8461" width="13.5703125" style="237" customWidth="1"/>
    <col min="8462" max="8462" width="16.28515625" style="237" customWidth="1"/>
    <col min="8463" max="8704" width="9.140625" style="237"/>
    <col min="8705" max="8705" width="4.140625" style="237" customWidth="1"/>
    <col min="8706" max="8706" width="32.85546875" style="237" customWidth="1"/>
    <col min="8707" max="8707" width="9.7109375" style="237" customWidth="1"/>
    <col min="8708" max="8709" width="0" style="237" hidden="1" customWidth="1"/>
    <col min="8710" max="8710" width="13.42578125" style="237" customWidth="1"/>
    <col min="8711" max="8711" width="17.7109375" style="237" customWidth="1"/>
    <col min="8712" max="8712" width="36.5703125" style="237" customWidth="1"/>
    <col min="8713" max="8713" width="14.7109375" style="237" customWidth="1"/>
    <col min="8714" max="8716" width="0" style="237" hidden="1" customWidth="1"/>
    <col min="8717" max="8717" width="13.5703125" style="237" customWidth="1"/>
    <col min="8718" max="8718" width="16.28515625" style="237" customWidth="1"/>
    <col min="8719" max="8960" width="9.140625" style="237"/>
    <col min="8961" max="8961" width="4.140625" style="237" customWidth="1"/>
    <col min="8962" max="8962" width="32.85546875" style="237" customWidth="1"/>
    <col min="8963" max="8963" width="9.7109375" style="237" customWidth="1"/>
    <col min="8964" max="8965" width="0" style="237" hidden="1" customWidth="1"/>
    <col min="8966" max="8966" width="13.42578125" style="237" customWidth="1"/>
    <col min="8967" max="8967" width="17.7109375" style="237" customWidth="1"/>
    <col min="8968" max="8968" width="36.5703125" style="237" customWidth="1"/>
    <col min="8969" max="8969" width="14.7109375" style="237" customWidth="1"/>
    <col min="8970" max="8972" width="0" style="237" hidden="1" customWidth="1"/>
    <col min="8973" max="8973" width="13.5703125" style="237" customWidth="1"/>
    <col min="8974" max="8974" width="16.28515625" style="237" customWidth="1"/>
    <col min="8975" max="9216" width="9.140625" style="237"/>
    <col min="9217" max="9217" width="4.140625" style="237" customWidth="1"/>
    <col min="9218" max="9218" width="32.85546875" style="237" customWidth="1"/>
    <col min="9219" max="9219" width="9.7109375" style="237" customWidth="1"/>
    <col min="9220" max="9221" width="0" style="237" hidden="1" customWidth="1"/>
    <col min="9222" max="9222" width="13.42578125" style="237" customWidth="1"/>
    <col min="9223" max="9223" width="17.7109375" style="237" customWidth="1"/>
    <col min="9224" max="9224" width="36.5703125" style="237" customWidth="1"/>
    <col min="9225" max="9225" width="14.7109375" style="237" customWidth="1"/>
    <col min="9226" max="9228" width="0" style="237" hidden="1" customWidth="1"/>
    <col min="9229" max="9229" width="13.5703125" style="237" customWidth="1"/>
    <col min="9230" max="9230" width="16.28515625" style="237" customWidth="1"/>
    <col min="9231" max="9472" width="9.140625" style="237"/>
    <col min="9473" max="9473" width="4.140625" style="237" customWidth="1"/>
    <col min="9474" max="9474" width="32.85546875" style="237" customWidth="1"/>
    <col min="9475" max="9475" width="9.7109375" style="237" customWidth="1"/>
    <col min="9476" max="9477" width="0" style="237" hidden="1" customWidth="1"/>
    <col min="9478" max="9478" width="13.42578125" style="237" customWidth="1"/>
    <col min="9479" max="9479" width="17.7109375" style="237" customWidth="1"/>
    <col min="9480" max="9480" width="36.5703125" style="237" customWidth="1"/>
    <col min="9481" max="9481" width="14.7109375" style="237" customWidth="1"/>
    <col min="9482" max="9484" width="0" style="237" hidden="1" customWidth="1"/>
    <col min="9485" max="9485" width="13.5703125" style="237" customWidth="1"/>
    <col min="9486" max="9486" width="16.28515625" style="237" customWidth="1"/>
    <col min="9487" max="9728" width="9.140625" style="237"/>
    <col min="9729" max="9729" width="4.140625" style="237" customWidth="1"/>
    <col min="9730" max="9730" width="32.85546875" style="237" customWidth="1"/>
    <col min="9731" max="9731" width="9.7109375" style="237" customWidth="1"/>
    <col min="9732" max="9733" width="0" style="237" hidden="1" customWidth="1"/>
    <col min="9734" max="9734" width="13.42578125" style="237" customWidth="1"/>
    <col min="9735" max="9735" width="17.7109375" style="237" customWidth="1"/>
    <col min="9736" max="9736" width="36.5703125" style="237" customWidth="1"/>
    <col min="9737" max="9737" width="14.7109375" style="237" customWidth="1"/>
    <col min="9738" max="9740" width="0" style="237" hidden="1" customWidth="1"/>
    <col min="9741" max="9741" width="13.5703125" style="237" customWidth="1"/>
    <col min="9742" max="9742" width="16.28515625" style="237" customWidth="1"/>
    <col min="9743" max="9984" width="9.140625" style="237"/>
    <col min="9985" max="9985" width="4.140625" style="237" customWidth="1"/>
    <col min="9986" max="9986" width="32.85546875" style="237" customWidth="1"/>
    <col min="9987" max="9987" width="9.7109375" style="237" customWidth="1"/>
    <col min="9988" max="9989" width="0" style="237" hidden="1" customWidth="1"/>
    <col min="9990" max="9990" width="13.42578125" style="237" customWidth="1"/>
    <col min="9991" max="9991" width="17.7109375" style="237" customWidth="1"/>
    <col min="9992" max="9992" width="36.5703125" style="237" customWidth="1"/>
    <col min="9993" max="9993" width="14.7109375" style="237" customWidth="1"/>
    <col min="9994" max="9996" width="0" style="237" hidden="1" customWidth="1"/>
    <col min="9997" max="9997" width="13.5703125" style="237" customWidth="1"/>
    <col min="9998" max="9998" width="16.28515625" style="237" customWidth="1"/>
    <col min="9999" max="10240" width="9.140625" style="237"/>
    <col min="10241" max="10241" width="4.140625" style="237" customWidth="1"/>
    <col min="10242" max="10242" width="32.85546875" style="237" customWidth="1"/>
    <col min="10243" max="10243" width="9.7109375" style="237" customWidth="1"/>
    <col min="10244" max="10245" width="0" style="237" hidden="1" customWidth="1"/>
    <col min="10246" max="10246" width="13.42578125" style="237" customWidth="1"/>
    <col min="10247" max="10247" width="17.7109375" style="237" customWidth="1"/>
    <col min="10248" max="10248" width="36.5703125" style="237" customWidth="1"/>
    <col min="10249" max="10249" width="14.7109375" style="237" customWidth="1"/>
    <col min="10250" max="10252" width="0" style="237" hidden="1" customWidth="1"/>
    <col min="10253" max="10253" width="13.5703125" style="237" customWidth="1"/>
    <col min="10254" max="10254" width="16.28515625" style="237" customWidth="1"/>
    <col min="10255" max="10496" width="9.140625" style="237"/>
    <col min="10497" max="10497" width="4.140625" style="237" customWidth="1"/>
    <col min="10498" max="10498" width="32.85546875" style="237" customWidth="1"/>
    <col min="10499" max="10499" width="9.7109375" style="237" customWidth="1"/>
    <col min="10500" max="10501" width="0" style="237" hidden="1" customWidth="1"/>
    <col min="10502" max="10502" width="13.42578125" style="237" customWidth="1"/>
    <col min="10503" max="10503" width="17.7109375" style="237" customWidth="1"/>
    <col min="10504" max="10504" width="36.5703125" style="237" customWidth="1"/>
    <col min="10505" max="10505" width="14.7109375" style="237" customWidth="1"/>
    <col min="10506" max="10508" width="0" style="237" hidden="1" customWidth="1"/>
    <col min="10509" max="10509" width="13.5703125" style="237" customWidth="1"/>
    <col min="10510" max="10510" width="16.28515625" style="237" customWidth="1"/>
    <col min="10511" max="10752" width="9.140625" style="237"/>
    <col min="10753" max="10753" width="4.140625" style="237" customWidth="1"/>
    <col min="10754" max="10754" width="32.85546875" style="237" customWidth="1"/>
    <col min="10755" max="10755" width="9.7109375" style="237" customWidth="1"/>
    <col min="10756" max="10757" width="0" style="237" hidden="1" customWidth="1"/>
    <col min="10758" max="10758" width="13.42578125" style="237" customWidth="1"/>
    <col min="10759" max="10759" width="17.7109375" style="237" customWidth="1"/>
    <col min="10760" max="10760" width="36.5703125" style="237" customWidth="1"/>
    <col min="10761" max="10761" width="14.7109375" style="237" customWidth="1"/>
    <col min="10762" max="10764" width="0" style="237" hidden="1" customWidth="1"/>
    <col min="10765" max="10765" width="13.5703125" style="237" customWidth="1"/>
    <col min="10766" max="10766" width="16.28515625" style="237" customWidth="1"/>
    <col min="10767" max="11008" width="9.140625" style="237"/>
    <col min="11009" max="11009" width="4.140625" style="237" customWidth="1"/>
    <col min="11010" max="11010" width="32.85546875" style="237" customWidth="1"/>
    <col min="11011" max="11011" width="9.7109375" style="237" customWidth="1"/>
    <col min="11012" max="11013" width="0" style="237" hidden="1" customWidth="1"/>
    <col min="11014" max="11014" width="13.42578125" style="237" customWidth="1"/>
    <col min="11015" max="11015" width="17.7109375" style="237" customWidth="1"/>
    <col min="11016" max="11016" width="36.5703125" style="237" customWidth="1"/>
    <col min="11017" max="11017" width="14.7109375" style="237" customWidth="1"/>
    <col min="11018" max="11020" width="0" style="237" hidden="1" customWidth="1"/>
    <col min="11021" max="11021" width="13.5703125" style="237" customWidth="1"/>
    <col min="11022" max="11022" width="16.28515625" style="237" customWidth="1"/>
    <col min="11023" max="11264" width="9.140625" style="237"/>
    <col min="11265" max="11265" width="4.140625" style="237" customWidth="1"/>
    <col min="11266" max="11266" width="32.85546875" style="237" customWidth="1"/>
    <col min="11267" max="11267" width="9.7109375" style="237" customWidth="1"/>
    <col min="11268" max="11269" width="0" style="237" hidden="1" customWidth="1"/>
    <col min="11270" max="11270" width="13.42578125" style="237" customWidth="1"/>
    <col min="11271" max="11271" width="17.7109375" style="237" customWidth="1"/>
    <col min="11272" max="11272" width="36.5703125" style="237" customWidth="1"/>
    <col min="11273" max="11273" width="14.7109375" style="237" customWidth="1"/>
    <col min="11274" max="11276" width="0" style="237" hidden="1" customWidth="1"/>
    <col min="11277" max="11277" width="13.5703125" style="237" customWidth="1"/>
    <col min="11278" max="11278" width="16.28515625" style="237" customWidth="1"/>
    <col min="11279" max="11520" width="9.140625" style="237"/>
    <col min="11521" max="11521" width="4.140625" style="237" customWidth="1"/>
    <col min="11522" max="11522" width="32.85546875" style="237" customWidth="1"/>
    <col min="11523" max="11523" width="9.7109375" style="237" customWidth="1"/>
    <col min="11524" max="11525" width="0" style="237" hidden="1" customWidth="1"/>
    <col min="11526" max="11526" width="13.42578125" style="237" customWidth="1"/>
    <col min="11527" max="11527" width="17.7109375" style="237" customWidth="1"/>
    <col min="11528" max="11528" width="36.5703125" style="237" customWidth="1"/>
    <col min="11529" max="11529" width="14.7109375" style="237" customWidth="1"/>
    <col min="11530" max="11532" width="0" style="237" hidden="1" customWidth="1"/>
    <col min="11533" max="11533" width="13.5703125" style="237" customWidth="1"/>
    <col min="11534" max="11534" width="16.28515625" style="237" customWidth="1"/>
    <col min="11535" max="11776" width="9.140625" style="237"/>
    <col min="11777" max="11777" width="4.140625" style="237" customWidth="1"/>
    <col min="11778" max="11778" width="32.85546875" style="237" customWidth="1"/>
    <col min="11779" max="11779" width="9.7109375" style="237" customWidth="1"/>
    <col min="11780" max="11781" width="0" style="237" hidden="1" customWidth="1"/>
    <col min="11782" max="11782" width="13.42578125" style="237" customWidth="1"/>
    <col min="11783" max="11783" width="17.7109375" style="237" customWidth="1"/>
    <col min="11784" max="11784" width="36.5703125" style="237" customWidth="1"/>
    <col min="11785" max="11785" width="14.7109375" style="237" customWidth="1"/>
    <col min="11786" max="11788" width="0" style="237" hidden="1" customWidth="1"/>
    <col min="11789" max="11789" width="13.5703125" style="237" customWidth="1"/>
    <col min="11790" max="11790" width="16.28515625" style="237" customWidth="1"/>
    <col min="11791" max="12032" width="9.140625" style="237"/>
    <col min="12033" max="12033" width="4.140625" style="237" customWidth="1"/>
    <col min="12034" max="12034" width="32.85546875" style="237" customWidth="1"/>
    <col min="12035" max="12035" width="9.7109375" style="237" customWidth="1"/>
    <col min="12036" max="12037" width="0" style="237" hidden="1" customWidth="1"/>
    <col min="12038" max="12038" width="13.42578125" style="237" customWidth="1"/>
    <col min="12039" max="12039" width="17.7109375" style="237" customWidth="1"/>
    <col min="12040" max="12040" width="36.5703125" style="237" customWidth="1"/>
    <col min="12041" max="12041" width="14.7109375" style="237" customWidth="1"/>
    <col min="12042" max="12044" width="0" style="237" hidden="1" customWidth="1"/>
    <col min="12045" max="12045" width="13.5703125" style="237" customWidth="1"/>
    <col min="12046" max="12046" width="16.28515625" style="237" customWidth="1"/>
    <col min="12047" max="12288" width="9.140625" style="237"/>
    <col min="12289" max="12289" width="4.140625" style="237" customWidth="1"/>
    <col min="12290" max="12290" width="32.85546875" style="237" customWidth="1"/>
    <col min="12291" max="12291" width="9.7109375" style="237" customWidth="1"/>
    <col min="12292" max="12293" width="0" style="237" hidden="1" customWidth="1"/>
    <col min="12294" max="12294" width="13.42578125" style="237" customWidth="1"/>
    <col min="12295" max="12295" width="17.7109375" style="237" customWidth="1"/>
    <col min="12296" max="12296" width="36.5703125" style="237" customWidth="1"/>
    <col min="12297" max="12297" width="14.7109375" style="237" customWidth="1"/>
    <col min="12298" max="12300" width="0" style="237" hidden="1" customWidth="1"/>
    <col min="12301" max="12301" width="13.5703125" style="237" customWidth="1"/>
    <col min="12302" max="12302" width="16.28515625" style="237" customWidth="1"/>
    <col min="12303" max="12544" width="9.140625" style="237"/>
    <col min="12545" max="12545" width="4.140625" style="237" customWidth="1"/>
    <col min="12546" max="12546" width="32.85546875" style="237" customWidth="1"/>
    <col min="12547" max="12547" width="9.7109375" style="237" customWidth="1"/>
    <col min="12548" max="12549" width="0" style="237" hidden="1" customWidth="1"/>
    <col min="12550" max="12550" width="13.42578125" style="237" customWidth="1"/>
    <col min="12551" max="12551" width="17.7109375" style="237" customWidth="1"/>
    <col min="12552" max="12552" width="36.5703125" style="237" customWidth="1"/>
    <col min="12553" max="12553" width="14.7109375" style="237" customWidth="1"/>
    <col min="12554" max="12556" width="0" style="237" hidden="1" customWidth="1"/>
    <col min="12557" max="12557" width="13.5703125" style="237" customWidth="1"/>
    <col min="12558" max="12558" width="16.28515625" style="237" customWidth="1"/>
    <col min="12559" max="12800" width="9.140625" style="237"/>
    <col min="12801" max="12801" width="4.140625" style="237" customWidth="1"/>
    <col min="12802" max="12802" width="32.85546875" style="237" customWidth="1"/>
    <col min="12803" max="12803" width="9.7109375" style="237" customWidth="1"/>
    <col min="12804" max="12805" width="0" style="237" hidden="1" customWidth="1"/>
    <col min="12806" max="12806" width="13.42578125" style="237" customWidth="1"/>
    <col min="12807" max="12807" width="17.7109375" style="237" customWidth="1"/>
    <col min="12808" max="12808" width="36.5703125" style="237" customWidth="1"/>
    <col min="12809" max="12809" width="14.7109375" style="237" customWidth="1"/>
    <col min="12810" max="12812" width="0" style="237" hidden="1" customWidth="1"/>
    <col min="12813" max="12813" width="13.5703125" style="237" customWidth="1"/>
    <col min="12814" max="12814" width="16.28515625" style="237" customWidth="1"/>
    <col min="12815" max="13056" width="9.140625" style="237"/>
    <col min="13057" max="13057" width="4.140625" style="237" customWidth="1"/>
    <col min="13058" max="13058" width="32.85546875" style="237" customWidth="1"/>
    <col min="13059" max="13059" width="9.7109375" style="237" customWidth="1"/>
    <col min="13060" max="13061" width="0" style="237" hidden="1" customWidth="1"/>
    <col min="13062" max="13062" width="13.42578125" style="237" customWidth="1"/>
    <col min="13063" max="13063" width="17.7109375" style="237" customWidth="1"/>
    <col min="13064" max="13064" width="36.5703125" style="237" customWidth="1"/>
    <col min="13065" max="13065" width="14.7109375" style="237" customWidth="1"/>
    <col min="13066" max="13068" width="0" style="237" hidden="1" customWidth="1"/>
    <col min="13069" max="13069" width="13.5703125" style="237" customWidth="1"/>
    <col min="13070" max="13070" width="16.28515625" style="237" customWidth="1"/>
    <col min="13071" max="13312" width="9.140625" style="237"/>
    <col min="13313" max="13313" width="4.140625" style="237" customWidth="1"/>
    <col min="13314" max="13314" width="32.85546875" style="237" customWidth="1"/>
    <col min="13315" max="13315" width="9.7109375" style="237" customWidth="1"/>
    <col min="13316" max="13317" width="0" style="237" hidden="1" customWidth="1"/>
    <col min="13318" max="13318" width="13.42578125" style="237" customWidth="1"/>
    <col min="13319" max="13319" width="17.7109375" style="237" customWidth="1"/>
    <col min="13320" max="13320" width="36.5703125" style="237" customWidth="1"/>
    <col min="13321" max="13321" width="14.7109375" style="237" customWidth="1"/>
    <col min="13322" max="13324" width="0" style="237" hidden="1" customWidth="1"/>
    <col min="13325" max="13325" width="13.5703125" style="237" customWidth="1"/>
    <col min="13326" max="13326" width="16.28515625" style="237" customWidth="1"/>
    <col min="13327" max="13568" width="9.140625" style="237"/>
    <col min="13569" max="13569" width="4.140625" style="237" customWidth="1"/>
    <col min="13570" max="13570" width="32.85546875" style="237" customWidth="1"/>
    <col min="13571" max="13571" width="9.7109375" style="237" customWidth="1"/>
    <col min="13572" max="13573" width="0" style="237" hidden="1" customWidth="1"/>
    <col min="13574" max="13574" width="13.42578125" style="237" customWidth="1"/>
    <col min="13575" max="13575" width="17.7109375" style="237" customWidth="1"/>
    <col min="13576" max="13576" width="36.5703125" style="237" customWidth="1"/>
    <col min="13577" max="13577" width="14.7109375" style="237" customWidth="1"/>
    <col min="13578" max="13580" width="0" style="237" hidden="1" customWidth="1"/>
    <col min="13581" max="13581" width="13.5703125" style="237" customWidth="1"/>
    <col min="13582" max="13582" width="16.28515625" style="237" customWidth="1"/>
    <col min="13583" max="13824" width="9.140625" style="237"/>
    <col min="13825" max="13825" width="4.140625" style="237" customWidth="1"/>
    <col min="13826" max="13826" width="32.85546875" style="237" customWidth="1"/>
    <col min="13827" max="13827" width="9.7109375" style="237" customWidth="1"/>
    <col min="13828" max="13829" width="0" style="237" hidden="1" customWidth="1"/>
    <col min="13830" max="13830" width="13.42578125" style="237" customWidth="1"/>
    <col min="13831" max="13831" width="17.7109375" style="237" customWidth="1"/>
    <col min="13832" max="13832" width="36.5703125" style="237" customWidth="1"/>
    <col min="13833" max="13833" width="14.7109375" style="237" customWidth="1"/>
    <col min="13834" max="13836" width="0" style="237" hidden="1" customWidth="1"/>
    <col min="13837" max="13837" width="13.5703125" style="237" customWidth="1"/>
    <col min="13838" max="13838" width="16.28515625" style="237" customWidth="1"/>
    <col min="13839" max="14080" width="9.140625" style="237"/>
    <col min="14081" max="14081" width="4.140625" style="237" customWidth="1"/>
    <col min="14082" max="14082" width="32.85546875" style="237" customWidth="1"/>
    <col min="14083" max="14083" width="9.7109375" style="237" customWidth="1"/>
    <col min="14084" max="14085" width="0" style="237" hidden="1" customWidth="1"/>
    <col min="14086" max="14086" width="13.42578125" style="237" customWidth="1"/>
    <col min="14087" max="14087" width="17.7109375" style="237" customWidth="1"/>
    <col min="14088" max="14088" width="36.5703125" style="237" customWidth="1"/>
    <col min="14089" max="14089" width="14.7109375" style="237" customWidth="1"/>
    <col min="14090" max="14092" width="0" style="237" hidden="1" customWidth="1"/>
    <col min="14093" max="14093" width="13.5703125" style="237" customWidth="1"/>
    <col min="14094" max="14094" width="16.28515625" style="237" customWidth="1"/>
    <col min="14095" max="14336" width="9.140625" style="237"/>
    <col min="14337" max="14337" width="4.140625" style="237" customWidth="1"/>
    <col min="14338" max="14338" width="32.85546875" style="237" customWidth="1"/>
    <col min="14339" max="14339" width="9.7109375" style="237" customWidth="1"/>
    <col min="14340" max="14341" width="0" style="237" hidden="1" customWidth="1"/>
    <col min="14342" max="14342" width="13.42578125" style="237" customWidth="1"/>
    <col min="14343" max="14343" width="17.7109375" style="237" customWidth="1"/>
    <col min="14344" max="14344" width="36.5703125" style="237" customWidth="1"/>
    <col min="14345" max="14345" width="14.7109375" style="237" customWidth="1"/>
    <col min="14346" max="14348" width="0" style="237" hidden="1" customWidth="1"/>
    <col min="14349" max="14349" width="13.5703125" style="237" customWidth="1"/>
    <col min="14350" max="14350" width="16.28515625" style="237" customWidth="1"/>
    <col min="14351" max="14592" width="9.140625" style="237"/>
    <col min="14593" max="14593" width="4.140625" style="237" customWidth="1"/>
    <col min="14594" max="14594" width="32.85546875" style="237" customWidth="1"/>
    <col min="14595" max="14595" width="9.7109375" style="237" customWidth="1"/>
    <col min="14596" max="14597" width="0" style="237" hidden="1" customWidth="1"/>
    <col min="14598" max="14598" width="13.42578125" style="237" customWidth="1"/>
    <col min="14599" max="14599" width="17.7109375" style="237" customWidth="1"/>
    <col min="14600" max="14600" width="36.5703125" style="237" customWidth="1"/>
    <col min="14601" max="14601" width="14.7109375" style="237" customWidth="1"/>
    <col min="14602" max="14604" width="0" style="237" hidden="1" customWidth="1"/>
    <col min="14605" max="14605" width="13.5703125" style="237" customWidth="1"/>
    <col min="14606" max="14606" width="16.28515625" style="237" customWidth="1"/>
    <col min="14607" max="14848" width="9.140625" style="237"/>
    <col min="14849" max="14849" width="4.140625" style="237" customWidth="1"/>
    <col min="14850" max="14850" width="32.85546875" style="237" customWidth="1"/>
    <col min="14851" max="14851" width="9.7109375" style="237" customWidth="1"/>
    <col min="14852" max="14853" width="0" style="237" hidden="1" customWidth="1"/>
    <col min="14854" max="14854" width="13.42578125" style="237" customWidth="1"/>
    <col min="14855" max="14855" width="17.7109375" style="237" customWidth="1"/>
    <col min="14856" max="14856" width="36.5703125" style="237" customWidth="1"/>
    <col min="14857" max="14857" width="14.7109375" style="237" customWidth="1"/>
    <col min="14858" max="14860" width="0" style="237" hidden="1" customWidth="1"/>
    <col min="14861" max="14861" width="13.5703125" style="237" customWidth="1"/>
    <col min="14862" max="14862" width="16.28515625" style="237" customWidth="1"/>
    <col min="14863" max="15104" width="9.140625" style="237"/>
    <col min="15105" max="15105" width="4.140625" style="237" customWidth="1"/>
    <col min="15106" max="15106" width="32.85546875" style="237" customWidth="1"/>
    <col min="15107" max="15107" width="9.7109375" style="237" customWidth="1"/>
    <col min="15108" max="15109" width="0" style="237" hidden="1" customWidth="1"/>
    <col min="15110" max="15110" width="13.42578125" style="237" customWidth="1"/>
    <col min="15111" max="15111" width="17.7109375" style="237" customWidth="1"/>
    <col min="15112" max="15112" width="36.5703125" style="237" customWidth="1"/>
    <col min="15113" max="15113" width="14.7109375" style="237" customWidth="1"/>
    <col min="15114" max="15116" width="0" style="237" hidden="1" customWidth="1"/>
    <col min="15117" max="15117" width="13.5703125" style="237" customWidth="1"/>
    <col min="15118" max="15118" width="16.28515625" style="237" customWidth="1"/>
    <col min="15119" max="15360" width="9.140625" style="237"/>
    <col min="15361" max="15361" width="4.140625" style="237" customWidth="1"/>
    <col min="15362" max="15362" width="32.85546875" style="237" customWidth="1"/>
    <col min="15363" max="15363" width="9.7109375" style="237" customWidth="1"/>
    <col min="15364" max="15365" width="0" style="237" hidden="1" customWidth="1"/>
    <col min="15366" max="15366" width="13.42578125" style="237" customWidth="1"/>
    <col min="15367" max="15367" width="17.7109375" style="237" customWidth="1"/>
    <col min="15368" max="15368" width="36.5703125" style="237" customWidth="1"/>
    <col min="15369" max="15369" width="14.7109375" style="237" customWidth="1"/>
    <col min="15370" max="15372" width="0" style="237" hidden="1" customWidth="1"/>
    <col min="15373" max="15373" width="13.5703125" style="237" customWidth="1"/>
    <col min="15374" max="15374" width="16.28515625" style="237" customWidth="1"/>
    <col min="15375" max="15616" width="9.140625" style="237"/>
    <col min="15617" max="15617" width="4.140625" style="237" customWidth="1"/>
    <col min="15618" max="15618" width="32.85546875" style="237" customWidth="1"/>
    <col min="15619" max="15619" width="9.7109375" style="237" customWidth="1"/>
    <col min="15620" max="15621" width="0" style="237" hidden="1" customWidth="1"/>
    <col min="15622" max="15622" width="13.42578125" style="237" customWidth="1"/>
    <col min="15623" max="15623" width="17.7109375" style="237" customWidth="1"/>
    <col min="15624" max="15624" width="36.5703125" style="237" customWidth="1"/>
    <col min="15625" max="15625" width="14.7109375" style="237" customWidth="1"/>
    <col min="15626" max="15628" width="0" style="237" hidden="1" customWidth="1"/>
    <col min="15629" max="15629" width="13.5703125" style="237" customWidth="1"/>
    <col min="15630" max="15630" width="16.28515625" style="237" customWidth="1"/>
    <col min="15631" max="15872" width="9.140625" style="237"/>
    <col min="15873" max="15873" width="4.140625" style="237" customWidth="1"/>
    <col min="15874" max="15874" width="32.85546875" style="237" customWidth="1"/>
    <col min="15875" max="15875" width="9.7109375" style="237" customWidth="1"/>
    <col min="15876" max="15877" width="0" style="237" hidden="1" customWidth="1"/>
    <col min="15878" max="15878" width="13.42578125" style="237" customWidth="1"/>
    <col min="15879" max="15879" width="17.7109375" style="237" customWidth="1"/>
    <col min="15880" max="15880" width="36.5703125" style="237" customWidth="1"/>
    <col min="15881" max="15881" width="14.7109375" style="237" customWidth="1"/>
    <col min="15882" max="15884" width="0" style="237" hidden="1" customWidth="1"/>
    <col min="15885" max="15885" width="13.5703125" style="237" customWidth="1"/>
    <col min="15886" max="15886" width="16.28515625" style="237" customWidth="1"/>
    <col min="15887" max="16128" width="9.140625" style="237"/>
    <col min="16129" max="16129" width="4.140625" style="237" customWidth="1"/>
    <col min="16130" max="16130" width="32.85546875" style="237" customWidth="1"/>
    <col min="16131" max="16131" width="9.7109375" style="237" customWidth="1"/>
    <col min="16132" max="16133" width="0" style="237" hidden="1" customWidth="1"/>
    <col min="16134" max="16134" width="13.42578125" style="237" customWidth="1"/>
    <col min="16135" max="16135" width="17.7109375" style="237" customWidth="1"/>
    <col min="16136" max="16136" width="36.5703125" style="237" customWidth="1"/>
    <col min="16137" max="16137" width="14.7109375" style="237" customWidth="1"/>
    <col min="16138" max="16140" width="0" style="237" hidden="1" customWidth="1"/>
    <col min="16141" max="16141" width="13.5703125" style="237" customWidth="1"/>
    <col min="16142" max="16142" width="16.28515625" style="237" customWidth="1"/>
    <col min="16143" max="16384" width="9.140625" style="237"/>
  </cols>
  <sheetData>
    <row r="1" spans="1:256" ht="25.5">
      <c r="B1" s="613" t="s">
        <v>602</v>
      </c>
    </row>
    <row r="2" spans="1:256" ht="31.5">
      <c r="B2" s="596" t="s">
        <v>175</v>
      </c>
      <c r="C2" s="238"/>
      <c r="D2" s="238"/>
      <c r="E2" s="238"/>
      <c r="F2" s="238"/>
      <c r="G2" s="238"/>
      <c r="H2" s="238"/>
      <c r="I2" s="238"/>
      <c r="J2" s="238"/>
      <c r="K2" s="614"/>
      <c r="L2" s="239"/>
      <c r="M2" s="239"/>
      <c r="N2" s="240"/>
    </row>
    <row r="3" spans="1:256" ht="15.75" thickBot="1">
      <c r="C3" s="242"/>
      <c r="D3" s="242"/>
      <c r="E3" s="242"/>
      <c r="F3" s="242"/>
      <c r="G3" s="242"/>
      <c r="H3" s="242"/>
      <c r="I3" s="243"/>
      <c r="J3" s="243"/>
      <c r="K3" s="614"/>
      <c r="L3" s="244"/>
      <c r="M3" s="244"/>
      <c r="N3" s="240"/>
    </row>
    <row r="4" spans="1:256" ht="15.75" thickBot="1">
      <c r="A4" s="616" t="s">
        <v>176</v>
      </c>
      <c r="B4" s="245" t="s">
        <v>134</v>
      </c>
      <c r="C4" s="246"/>
      <c r="D4" s="246"/>
      <c r="E4" s="247"/>
      <c r="F4" s="248"/>
      <c r="G4" s="248"/>
      <c r="H4" s="249" t="s">
        <v>177</v>
      </c>
      <c r="I4" s="250"/>
      <c r="J4" s="251"/>
      <c r="K4" s="615"/>
      <c r="L4" s="252"/>
      <c r="M4" s="253"/>
      <c r="N4" s="242"/>
    </row>
    <row r="5" spans="1:256" ht="72.75" thickBot="1">
      <c r="A5" s="617"/>
      <c r="B5" s="254" t="s">
        <v>54</v>
      </c>
      <c r="C5" s="255" t="s">
        <v>181</v>
      </c>
      <c r="D5" s="255" t="s">
        <v>178</v>
      </c>
      <c r="E5" s="255" t="s">
        <v>179</v>
      </c>
      <c r="F5" s="255" t="s">
        <v>180</v>
      </c>
      <c r="G5" s="255" t="s">
        <v>172</v>
      </c>
      <c r="H5" s="255" t="s">
        <v>54</v>
      </c>
      <c r="I5" s="255" t="s">
        <v>181</v>
      </c>
      <c r="J5" s="255" t="s">
        <v>178</v>
      </c>
      <c r="K5" s="614"/>
      <c r="L5" s="256" t="s">
        <v>182</v>
      </c>
      <c r="M5" s="318" t="s">
        <v>183</v>
      </c>
      <c r="N5" s="432" t="s">
        <v>172</v>
      </c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</row>
    <row r="6" spans="1:256" ht="15.75" thickBot="1">
      <c r="A6" s="258"/>
      <c r="B6" s="259"/>
      <c r="C6" s="258"/>
      <c r="D6" s="258">
        <v>4</v>
      </c>
      <c r="E6" s="258">
        <v>5</v>
      </c>
      <c r="F6" s="258"/>
      <c r="G6" s="258"/>
      <c r="H6" s="258"/>
      <c r="I6" s="258"/>
      <c r="J6" s="258">
        <v>9</v>
      </c>
      <c r="K6" s="615"/>
      <c r="L6" s="259">
        <v>10</v>
      </c>
      <c r="M6" s="259"/>
      <c r="N6" s="258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DJ6" s="260"/>
      <c r="DK6" s="260"/>
      <c r="DL6" s="260"/>
      <c r="DM6" s="260"/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60"/>
      <c r="DZ6" s="260"/>
      <c r="EA6" s="260"/>
      <c r="EB6" s="260"/>
      <c r="EC6" s="260"/>
      <c r="ED6" s="260"/>
      <c r="EE6" s="260"/>
      <c r="EF6" s="260"/>
      <c r="EG6" s="260"/>
      <c r="EH6" s="260"/>
      <c r="EI6" s="260"/>
      <c r="EJ6" s="260"/>
      <c r="EK6" s="260"/>
      <c r="EL6" s="260"/>
      <c r="EM6" s="260"/>
      <c r="EN6" s="260"/>
      <c r="EO6" s="260"/>
      <c r="EP6" s="260"/>
      <c r="EQ6" s="260"/>
      <c r="ER6" s="260"/>
      <c r="ES6" s="260"/>
      <c r="ET6" s="260"/>
      <c r="EU6" s="260"/>
      <c r="EV6" s="260"/>
      <c r="EW6" s="260"/>
      <c r="EX6" s="260"/>
      <c r="EY6" s="260"/>
      <c r="EZ6" s="260"/>
      <c r="FA6" s="260"/>
      <c r="FB6" s="260"/>
      <c r="FC6" s="260"/>
      <c r="FD6" s="260"/>
      <c r="FE6" s="260"/>
      <c r="FF6" s="260"/>
      <c r="FG6" s="260"/>
      <c r="FH6" s="260"/>
      <c r="FI6" s="260"/>
      <c r="FJ6" s="260"/>
      <c r="FK6" s="260"/>
      <c r="FL6" s="260"/>
      <c r="FM6" s="260"/>
      <c r="FN6" s="260"/>
      <c r="FO6" s="260"/>
      <c r="FP6" s="260"/>
      <c r="FQ6" s="260"/>
      <c r="FR6" s="260"/>
      <c r="FS6" s="260"/>
      <c r="FT6" s="260"/>
      <c r="FU6" s="260"/>
      <c r="FV6" s="260"/>
      <c r="FW6" s="260"/>
      <c r="FX6" s="260"/>
      <c r="FY6" s="260"/>
      <c r="FZ6" s="260"/>
      <c r="GA6" s="260"/>
      <c r="GB6" s="260"/>
      <c r="GC6" s="260"/>
      <c r="GD6" s="260"/>
      <c r="GE6" s="260"/>
      <c r="GF6" s="260"/>
      <c r="GG6" s="260"/>
      <c r="GH6" s="260"/>
      <c r="GI6" s="260"/>
      <c r="GJ6" s="260"/>
      <c r="GK6" s="260"/>
      <c r="GL6" s="260"/>
      <c r="GM6" s="260"/>
      <c r="GN6" s="260"/>
      <c r="GO6" s="260"/>
      <c r="GP6" s="260"/>
      <c r="GQ6" s="260"/>
      <c r="GR6" s="260"/>
      <c r="GS6" s="260"/>
      <c r="GT6" s="260"/>
      <c r="GU6" s="260"/>
      <c r="GV6" s="260"/>
      <c r="GW6" s="260"/>
      <c r="GX6" s="260"/>
      <c r="GY6" s="260"/>
      <c r="GZ6" s="260"/>
      <c r="HA6" s="260"/>
      <c r="HB6" s="260"/>
      <c r="HC6" s="260"/>
      <c r="HD6" s="260"/>
      <c r="HE6" s="260"/>
      <c r="HF6" s="260"/>
      <c r="HG6" s="260"/>
      <c r="HH6" s="260"/>
      <c r="HI6" s="260"/>
      <c r="HJ6" s="260"/>
      <c r="HK6" s="260"/>
      <c r="HL6" s="260"/>
      <c r="HM6" s="260"/>
      <c r="HN6" s="260"/>
      <c r="HO6" s="260"/>
      <c r="HP6" s="260"/>
      <c r="HQ6" s="260"/>
      <c r="HR6" s="260"/>
      <c r="HS6" s="260"/>
      <c r="HT6" s="260"/>
      <c r="HU6" s="260"/>
      <c r="HV6" s="260"/>
      <c r="HW6" s="260"/>
      <c r="HX6" s="260"/>
      <c r="HY6" s="260"/>
      <c r="HZ6" s="260"/>
      <c r="IA6" s="260"/>
      <c r="IB6" s="260"/>
      <c r="IC6" s="260"/>
      <c r="ID6" s="260"/>
      <c r="IE6" s="260"/>
      <c r="IF6" s="260"/>
      <c r="IG6" s="260"/>
      <c r="IH6" s="260"/>
      <c r="II6" s="260"/>
      <c r="IJ6" s="260"/>
      <c r="IK6" s="260"/>
      <c r="IL6" s="260"/>
      <c r="IM6" s="260"/>
      <c r="IN6" s="260"/>
      <c r="IO6" s="260"/>
      <c r="IP6" s="260"/>
      <c r="IQ6" s="260"/>
      <c r="IR6" s="260"/>
      <c r="IS6" s="260"/>
      <c r="IT6" s="260"/>
      <c r="IU6" s="260"/>
      <c r="IV6" s="260"/>
    </row>
    <row r="7" spans="1:256" ht="25.5">
      <c r="A7" s="261">
        <v>1</v>
      </c>
      <c r="B7" s="262" t="s">
        <v>78</v>
      </c>
      <c r="C7" s="263">
        <v>8885</v>
      </c>
      <c r="D7" s="263"/>
      <c r="E7" s="263"/>
      <c r="F7" s="264">
        <v>9059718</v>
      </c>
      <c r="G7" s="265">
        <v>9059718</v>
      </c>
      <c r="H7" s="266" t="s">
        <v>29</v>
      </c>
      <c r="I7" s="263">
        <v>3333</v>
      </c>
      <c r="J7" s="263">
        <v>130136</v>
      </c>
      <c r="K7" s="614"/>
      <c r="L7" s="267">
        <v>139550564</v>
      </c>
      <c r="M7" s="267">
        <v>3960985</v>
      </c>
      <c r="N7" s="377">
        <v>3937687</v>
      </c>
    </row>
    <row r="8" spans="1:256" ht="25.5">
      <c r="A8" s="268">
        <v>2</v>
      </c>
      <c r="B8" s="269" t="s">
        <v>135</v>
      </c>
      <c r="C8" s="270">
        <v>5970</v>
      </c>
      <c r="D8" s="270"/>
      <c r="E8" s="270"/>
      <c r="F8" s="270">
        <v>8292975</v>
      </c>
      <c r="G8" s="270">
        <v>8292975</v>
      </c>
      <c r="H8" s="271" t="s">
        <v>76</v>
      </c>
      <c r="I8" s="270">
        <v>862</v>
      </c>
      <c r="J8" s="270">
        <v>34971</v>
      </c>
      <c r="K8" s="614"/>
      <c r="L8" s="272">
        <v>37966585</v>
      </c>
      <c r="M8" s="272">
        <v>957365</v>
      </c>
      <c r="N8" s="378">
        <v>941562</v>
      </c>
    </row>
    <row r="9" spans="1:256">
      <c r="A9" s="268">
        <v>3</v>
      </c>
      <c r="B9" s="269" t="s">
        <v>138</v>
      </c>
      <c r="C9" s="270">
        <v>595</v>
      </c>
      <c r="D9" s="270"/>
      <c r="E9" s="270"/>
      <c r="F9" s="270">
        <v>1263910</v>
      </c>
      <c r="G9" s="273">
        <v>1127009</v>
      </c>
      <c r="H9" s="271" t="s">
        <v>184</v>
      </c>
      <c r="I9" s="270">
        <v>6569</v>
      </c>
      <c r="J9" s="270">
        <v>141816</v>
      </c>
      <c r="K9" s="614"/>
      <c r="L9" s="272">
        <v>144757560</v>
      </c>
      <c r="M9" s="272">
        <v>6529170</v>
      </c>
      <c r="N9" s="378">
        <v>4122951</v>
      </c>
    </row>
    <row r="10" spans="1:256">
      <c r="A10" s="268"/>
      <c r="B10" s="274"/>
      <c r="C10" s="270"/>
      <c r="D10" s="270"/>
      <c r="E10" s="270"/>
      <c r="F10" s="270"/>
      <c r="G10" s="273"/>
      <c r="H10" s="271" t="s">
        <v>372</v>
      </c>
      <c r="I10" s="270"/>
      <c r="J10" s="270"/>
      <c r="K10" s="614"/>
      <c r="L10" s="272"/>
      <c r="M10" s="272">
        <v>93485</v>
      </c>
      <c r="N10" s="378">
        <v>93485</v>
      </c>
    </row>
    <row r="11" spans="1:256">
      <c r="A11" s="268">
        <v>4</v>
      </c>
      <c r="B11" s="274" t="s">
        <v>136</v>
      </c>
      <c r="C11" s="270">
        <v>2178</v>
      </c>
      <c r="D11" s="270"/>
      <c r="E11" s="270"/>
      <c r="F11" s="270">
        <v>3381506</v>
      </c>
      <c r="G11" s="273">
        <v>3381506</v>
      </c>
      <c r="H11" s="271" t="s">
        <v>137</v>
      </c>
      <c r="I11" s="270">
        <v>967</v>
      </c>
      <c r="J11" s="270">
        <v>6776</v>
      </c>
      <c r="K11" s="614"/>
      <c r="L11" s="272">
        <v>6776000</v>
      </c>
      <c r="M11" s="272">
        <v>967000</v>
      </c>
      <c r="N11" s="378">
        <v>575000</v>
      </c>
    </row>
    <row r="12" spans="1:256">
      <c r="A12" s="268">
        <v>5</v>
      </c>
      <c r="B12" s="269" t="s">
        <v>185</v>
      </c>
      <c r="C12" s="270"/>
      <c r="D12" s="270"/>
      <c r="E12" s="270"/>
      <c r="F12" s="270"/>
      <c r="G12" s="270"/>
      <c r="H12" s="271" t="s">
        <v>186</v>
      </c>
      <c r="I12" s="270">
        <v>4536</v>
      </c>
      <c r="J12" s="270">
        <v>19092</v>
      </c>
      <c r="K12" s="614"/>
      <c r="L12" s="272">
        <v>24444478</v>
      </c>
      <c r="M12" s="272">
        <v>4582400</v>
      </c>
      <c r="N12" s="275">
        <v>4553432</v>
      </c>
    </row>
    <row r="13" spans="1:256">
      <c r="A13" s="268">
        <v>6</v>
      </c>
      <c r="B13" s="269"/>
      <c r="C13" s="270"/>
      <c r="D13" s="270"/>
      <c r="E13" s="270"/>
      <c r="F13" s="270"/>
      <c r="G13" s="270"/>
      <c r="H13" s="271" t="s">
        <v>187</v>
      </c>
      <c r="I13" s="270">
        <v>1006</v>
      </c>
      <c r="J13" s="270"/>
      <c r="K13" s="614"/>
      <c r="L13" s="272"/>
      <c r="M13" s="272">
        <v>2062041</v>
      </c>
      <c r="N13" s="376"/>
    </row>
    <row r="14" spans="1:256">
      <c r="A14" s="268">
        <v>7</v>
      </c>
      <c r="C14" s="270"/>
      <c r="D14" s="270"/>
      <c r="E14" s="270"/>
      <c r="F14" s="270"/>
      <c r="G14" s="270"/>
      <c r="H14" s="277" t="s">
        <v>188</v>
      </c>
      <c r="I14" s="270"/>
      <c r="J14" s="270">
        <v>600</v>
      </c>
      <c r="K14" s="614"/>
      <c r="L14" s="272">
        <v>600000</v>
      </c>
      <c r="M14" s="272"/>
      <c r="N14" s="276"/>
    </row>
    <row r="15" spans="1:256" ht="15.75" thickBot="1">
      <c r="A15" s="268">
        <v>8</v>
      </c>
      <c r="B15" s="278"/>
      <c r="C15" s="279"/>
      <c r="D15" s="279"/>
      <c r="E15" s="279"/>
      <c r="F15" s="279"/>
      <c r="G15" s="279"/>
      <c r="H15" s="280" t="s">
        <v>189</v>
      </c>
      <c r="I15" s="279"/>
      <c r="J15" s="279">
        <v>17459</v>
      </c>
      <c r="K15" s="614"/>
      <c r="L15" s="281">
        <v>1360013</v>
      </c>
      <c r="M15" s="281"/>
      <c r="N15" s="282"/>
    </row>
    <row r="16" spans="1:256" ht="15.75" thickBot="1">
      <c r="A16" s="283">
        <v>9</v>
      </c>
      <c r="B16" s="284" t="s">
        <v>144</v>
      </c>
      <c r="C16" s="285">
        <f>SUM(C7:C15)</f>
        <v>17628</v>
      </c>
      <c r="D16" s="285">
        <f>SUM(D7:D15)</f>
        <v>0</v>
      </c>
      <c r="E16" s="285">
        <f>SUM(E7:E15)</f>
        <v>0</v>
      </c>
      <c r="F16" s="285">
        <f>SUM(F7:F15)</f>
        <v>21998109</v>
      </c>
      <c r="G16" s="285">
        <f>SUM(G7:G15)</f>
        <v>21861208</v>
      </c>
      <c r="H16" s="286" t="s">
        <v>190</v>
      </c>
      <c r="I16" s="285">
        <f>SUM(I7:I15)</f>
        <v>17273</v>
      </c>
      <c r="J16" s="285">
        <f>SUM(J7:J15)</f>
        <v>350850</v>
      </c>
      <c r="K16" s="615"/>
      <c r="L16" s="287">
        <f>SUM(L7:L15)</f>
        <v>355455200</v>
      </c>
      <c r="M16" s="287">
        <f>SUM(M7:M15)</f>
        <v>19152446</v>
      </c>
      <c r="N16" s="288">
        <f>SUM(N7:N15)</f>
        <v>14224117</v>
      </c>
    </row>
    <row r="17" spans="1:14" ht="12.75" customHeight="1">
      <c r="A17" s="289">
        <v>10</v>
      </c>
      <c r="B17" s="274" t="s">
        <v>191</v>
      </c>
      <c r="C17" s="290"/>
      <c r="D17" s="290"/>
      <c r="E17" s="290"/>
      <c r="F17" s="290"/>
      <c r="G17" s="290"/>
      <c r="H17" s="266" t="s">
        <v>192</v>
      </c>
      <c r="I17" s="263"/>
      <c r="J17" s="263"/>
      <c r="K17" s="614"/>
      <c r="L17" s="267"/>
      <c r="M17" s="267"/>
      <c r="N17" s="291"/>
    </row>
    <row r="18" spans="1:14" ht="23.25" customHeight="1">
      <c r="A18" s="268">
        <v>11</v>
      </c>
      <c r="B18" s="269" t="s">
        <v>193</v>
      </c>
      <c r="C18" s="270"/>
      <c r="D18" s="270"/>
      <c r="E18" s="270"/>
      <c r="F18" s="270"/>
      <c r="G18" s="270"/>
      <c r="H18" s="271" t="s">
        <v>194</v>
      </c>
      <c r="I18" s="270"/>
      <c r="J18" s="270"/>
      <c r="K18" s="614"/>
      <c r="L18" s="272"/>
      <c r="M18" s="272"/>
      <c r="N18" s="276"/>
    </row>
    <row r="19" spans="1:14" ht="18.75" customHeight="1">
      <c r="A19" s="268">
        <v>12</v>
      </c>
      <c r="B19" s="269" t="s">
        <v>195</v>
      </c>
      <c r="C19" s="270"/>
      <c r="D19" s="270"/>
      <c r="E19" s="270"/>
      <c r="F19" s="270"/>
      <c r="G19" s="270"/>
      <c r="H19" s="271" t="s">
        <v>196</v>
      </c>
      <c r="I19" s="270"/>
      <c r="J19" s="270"/>
      <c r="K19" s="614"/>
      <c r="L19" s="272"/>
      <c r="M19" s="272"/>
      <c r="N19" s="276"/>
    </row>
    <row r="20" spans="1:14" ht="15" customHeight="1">
      <c r="A20" s="268">
        <v>13</v>
      </c>
      <c r="B20" s="269" t="s">
        <v>197</v>
      </c>
      <c r="C20" s="292"/>
      <c r="D20" s="292"/>
      <c r="E20" s="292"/>
      <c r="F20" s="292"/>
      <c r="G20" s="292"/>
      <c r="H20" s="271" t="s">
        <v>198</v>
      </c>
      <c r="I20" s="270"/>
      <c r="J20" s="270"/>
      <c r="K20" s="614"/>
      <c r="L20" s="272"/>
      <c r="M20" s="272"/>
      <c r="N20" s="276"/>
    </row>
    <row r="21" spans="1:14" ht="25.5">
      <c r="A21" s="289">
        <v>14</v>
      </c>
      <c r="B21" s="274" t="s">
        <v>199</v>
      </c>
      <c r="C21" s="292">
        <v>0</v>
      </c>
      <c r="D21" s="293"/>
      <c r="E21" s="293"/>
      <c r="F21" s="293">
        <v>796888</v>
      </c>
      <c r="G21" s="293">
        <v>796888</v>
      </c>
      <c r="H21" s="271" t="s">
        <v>200</v>
      </c>
      <c r="I21" s="270">
        <v>355</v>
      </c>
      <c r="J21" s="270">
        <v>3403</v>
      </c>
      <c r="K21" s="614"/>
      <c r="L21" s="272">
        <v>6189967</v>
      </c>
      <c r="M21" s="272">
        <v>776744</v>
      </c>
      <c r="N21" s="276">
        <v>776744</v>
      </c>
    </row>
    <row r="22" spans="1:14" ht="15.75" customHeight="1" thickBot="1">
      <c r="A22" s="268">
        <v>15</v>
      </c>
      <c r="B22" s="269" t="s">
        <v>201</v>
      </c>
      <c r="C22" s="279"/>
      <c r="D22" s="279"/>
      <c r="E22" s="279"/>
      <c r="F22" s="279"/>
      <c r="G22" s="279"/>
      <c r="H22" s="280"/>
      <c r="I22" s="279"/>
      <c r="J22" s="279"/>
      <c r="K22" s="614"/>
      <c r="L22" s="281"/>
      <c r="M22" s="281"/>
      <c r="N22" s="282"/>
    </row>
    <row r="23" spans="1:14" ht="26.25" thickBot="1">
      <c r="A23" s="294">
        <v>16</v>
      </c>
      <c r="B23" s="284" t="s">
        <v>202</v>
      </c>
      <c r="C23" s="285"/>
      <c r="D23" s="285"/>
      <c r="E23" s="285"/>
      <c r="F23" s="285">
        <v>796888</v>
      </c>
      <c r="G23" s="285">
        <v>796888</v>
      </c>
      <c r="H23" s="286" t="s">
        <v>203</v>
      </c>
      <c r="I23" s="285">
        <v>355</v>
      </c>
      <c r="J23" s="285">
        <v>3403</v>
      </c>
      <c r="K23" s="615"/>
      <c r="L23" s="287">
        <f>SUM(L20:L22)</f>
        <v>6189967</v>
      </c>
      <c r="M23" s="295">
        <f>SUM(M18:M22)</f>
        <v>776744</v>
      </c>
      <c r="N23" s="296">
        <f>SUM(N18:N22)</f>
        <v>776744</v>
      </c>
    </row>
    <row r="24" spans="1:14" ht="15.75" thickBot="1">
      <c r="A24" s="294">
        <v>17</v>
      </c>
      <c r="B24" s="297" t="s">
        <v>204</v>
      </c>
      <c r="C24" s="298">
        <v>17628</v>
      </c>
      <c r="D24" s="298">
        <v>493414</v>
      </c>
      <c r="E24" s="299">
        <v>548207628</v>
      </c>
      <c r="F24" s="300">
        <f>F16+F23</f>
        <v>22794997</v>
      </c>
      <c r="G24" s="300">
        <f>G16+G23</f>
        <v>22658096</v>
      </c>
      <c r="H24" s="301" t="s">
        <v>205</v>
      </c>
      <c r="I24" s="302">
        <f>I16+I23</f>
        <v>17628</v>
      </c>
      <c r="J24" s="302">
        <v>354253</v>
      </c>
      <c r="K24" s="615"/>
      <c r="L24" s="287">
        <v>361645167</v>
      </c>
      <c r="M24" s="303">
        <f>M16+M23</f>
        <v>19929190</v>
      </c>
      <c r="N24" s="304">
        <f>N16+N23</f>
        <v>15000861</v>
      </c>
    </row>
    <row r="25" spans="1:14" ht="15.75" thickBot="1">
      <c r="A25" s="294">
        <v>18</v>
      </c>
      <c r="B25" s="297"/>
      <c r="C25" s="302"/>
      <c r="D25" s="302"/>
      <c r="E25" s="302"/>
      <c r="F25" s="302"/>
      <c r="G25" s="302"/>
      <c r="H25" s="301" t="s">
        <v>206</v>
      </c>
      <c r="I25" s="302">
        <v>355</v>
      </c>
      <c r="J25" s="302">
        <v>137479</v>
      </c>
      <c r="K25" s="615"/>
      <c r="L25" s="287">
        <v>184881628</v>
      </c>
      <c r="M25" s="303">
        <v>2845663</v>
      </c>
      <c r="N25" s="304">
        <v>7637091</v>
      </c>
    </row>
    <row r="26" spans="1:14" ht="15.75" thickBot="1">
      <c r="A26" s="294">
        <v>19</v>
      </c>
      <c r="B26" s="297" t="s">
        <v>207</v>
      </c>
      <c r="C26" s="302"/>
      <c r="D26" s="302"/>
      <c r="E26" s="302"/>
      <c r="F26" s="302"/>
      <c r="G26" s="302"/>
      <c r="H26" s="301" t="s">
        <v>208</v>
      </c>
      <c r="I26" s="302">
        <v>0</v>
      </c>
      <c r="J26" s="302">
        <v>139161</v>
      </c>
      <c r="K26" s="615"/>
      <c r="L26" s="287">
        <v>186562461</v>
      </c>
      <c r="M26" s="305">
        <v>2865807</v>
      </c>
      <c r="N26" s="306">
        <v>7657235</v>
      </c>
    </row>
    <row r="27" spans="1:14" ht="18.75">
      <c r="B27" s="618"/>
      <c r="C27" s="619"/>
      <c r="D27" s="619"/>
      <c r="E27" s="619"/>
      <c r="F27" s="619"/>
      <c r="G27" s="619"/>
      <c r="H27" s="619"/>
    </row>
  </sheetData>
  <mergeCells count="3">
    <mergeCell ref="K2:K26"/>
    <mergeCell ref="A4:A5"/>
    <mergeCell ref="B27:H27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26"/>
  <sheetViews>
    <sheetView topLeftCell="B1" zoomScaleNormal="100" workbookViewId="0">
      <selection activeCell="C6" sqref="C6"/>
    </sheetView>
  </sheetViews>
  <sheetFormatPr defaultColWidth="9.140625" defaultRowHeight="15"/>
  <cols>
    <col min="1" max="1" width="5" style="237" customWidth="1"/>
    <col min="2" max="2" width="33.42578125" style="241" customWidth="1"/>
    <col min="3" max="3" width="9.85546875" style="237" customWidth="1"/>
    <col min="4" max="4" width="9.42578125" style="237" hidden="1" customWidth="1"/>
    <col min="5" max="5" width="13.140625" style="237" hidden="1" customWidth="1"/>
    <col min="6" max="7" width="13.140625" style="237" customWidth="1"/>
    <col min="8" max="8" width="35.85546875" style="237" customWidth="1"/>
    <col min="9" max="9" width="11.7109375" style="237" customWidth="1"/>
    <col min="10" max="11" width="13.5703125" style="237" hidden="1" customWidth="1"/>
    <col min="12" max="13" width="13.5703125" style="237" customWidth="1"/>
    <col min="14" max="14" width="14" style="237" customWidth="1"/>
    <col min="15" max="15" width="4.140625" style="237" customWidth="1"/>
    <col min="16" max="256" width="9.140625" style="237"/>
    <col min="257" max="257" width="5" style="237" customWidth="1"/>
    <col min="258" max="258" width="33.42578125" style="237" customWidth="1"/>
    <col min="259" max="259" width="9.85546875" style="237" customWidth="1"/>
    <col min="260" max="261" width="0" style="237" hidden="1" customWidth="1"/>
    <col min="262" max="263" width="13.140625" style="237" customWidth="1"/>
    <col min="264" max="264" width="35.85546875" style="237" customWidth="1"/>
    <col min="265" max="265" width="11.7109375" style="237" customWidth="1"/>
    <col min="266" max="267" width="0" style="237" hidden="1" customWidth="1"/>
    <col min="268" max="269" width="13.5703125" style="237" customWidth="1"/>
    <col min="270" max="270" width="14" style="237" customWidth="1"/>
    <col min="271" max="271" width="4.140625" style="237" customWidth="1"/>
    <col min="272" max="512" width="9.140625" style="237"/>
    <col min="513" max="513" width="5" style="237" customWidth="1"/>
    <col min="514" max="514" width="33.42578125" style="237" customWidth="1"/>
    <col min="515" max="515" width="9.85546875" style="237" customWidth="1"/>
    <col min="516" max="517" width="0" style="237" hidden="1" customWidth="1"/>
    <col min="518" max="519" width="13.140625" style="237" customWidth="1"/>
    <col min="520" max="520" width="35.85546875" style="237" customWidth="1"/>
    <col min="521" max="521" width="11.7109375" style="237" customWidth="1"/>
    <col min="522" max="523" width="0" style="237" hidden="1" customWidth="1"/>
    <col min="524" max="525" width="13.5703125" style="237" customWidth="1"/>
    <col min="526" max="526" width="14" style="237" customWidth="1"/>
    <col min="527" max="527" width="4.140625" style="237" customWidth="1"/>
    <col min="528" max="768" width="9.140625" style="237"/>
    <col min="769" max="769" width="5" style="237" customWidth="1"/>
    <col min="770" max="770" width="33.42578125" style="237" customWidth="1"/>
    <col min="771" max="771" width="9.85546875" style="237" customWidth="1"/>
    <col min="772" max="773" width="0" style="237" hidden="1" customWidth="1"/>
    <col min="774" max="775" width="13.140625" style="237" customWidth="1"/>
    <col min="776" max="776" width="35.85546875" style="237" customWidth="1"/>
    <col min="777" max="777" width="11.7109375" style="237" customWidth="1"/>
    <col min="778" max="779" width="0" style="237" hidden="1" customWidth="1"/>
    <col min="780" max="781" width="13.5703125" style="237" customWidth="1"/>
    <col min="782" max="782" width="14" style="237" customWidth="1"/>
    <col min="783" max="783" width="4.140625" style="237" customWidth="1"/>
    <col min="784" max="1024" width="9.140625" style="237"/>
    <col min="1025" max="1025" width="5" style="237" customWidth="1"/>
    <col min="1026" max="1026" width="33.42578125" style="237" customWidth="1"/>
    <col min="1027" max="1027" width="9.85546875" style="237" customWidth="1"/>
    <col min="1028" max="1029" width="0" style="237" hidden="1" customWidth="1"/>
    <col min="1030" max="1031" width="13.140625" style="237" customWidth="1"/>
    <col min="1032" max="1032" width="35.85546875" style="237" customWidth="1"/>
    <col min="1033" max="1033" width="11.7109375" style="237" customWidth="1"/>
    <col min="1034" max="1035" width="0" style="237" hidden="1" customWidth="1"/>
    <col min="1036" max="1037" width="13.5703125" style="237" customWidth="1"/>
    <col min="1038" max="1038" width="14" style="237" customWidth="1"/>
    <col min="1039" max="1039" width="4.140625" style="237" customWidth="1"/>
    <col min="1040" max="1280" width="9.140625" style="237"/>
    <col min="1281" max="1281" width="5" style="237" customWidth="1"/>
    <col min="1282" max="1282" width="33.42578125" style="237" customWidth="1"/>
    <col min="1283" max="1283" width="9.85546875" style="237" customWidth="1"/>
    <col min="1284" max="1285" width="0" style="237" hidden="1" customWidth="1"/>
    <col min="1286" max="1287" width="13.140625" style="237" customWidth="1"/>
    <col min="1288" max="1288" width="35.85546875" style="237" customWidth="1"/>
    <col min="1289" max="1289" width="11.7109375" style="237" customWidth="1"/>
    <col min="1290" max="1291" width="0" style="237" hidden="1" customWidth="1"/>
    <col min="1292" max="1293" width="13.5703125" style="237" customWidth="1"/>
    <col min="1294" max="1294" width="14" style="237" customWidth="1"/>
    <col min="1295" max="1295" width="4.140625" style="237" customWidth="1"/>
    <col min="1296" max="1536" width="9.140625" style="237"/>
    <col min="1537" max="1537" width="5" style="237" customWidth="1"/>
    <col min="1538" max="1538" width="33.42578125" style="237" customWidth="1"/>
    <col min="1539" max="1539" width="9.85546875" style="237" customWidth="1"/>
    <col min="1540" max="1541" width="0" style="237" hidden="1" customWidth="1"/>
    <col min="1542" max="1543" width="13.140625" style="237" customWidth="1"/>
    <col min="1544" max="1544" width="35.85546875" style="237" customWidth="1"/>
    <col min="1545" max="1545" width="11.7109375" style="237" customWidth="1"/>
    <col min="1546" max="1547" width="0" style="237" hidden="1" customWidth="1"/>
    <col min="1548" max="1549" width="13.5703125" style="237" customWidth="1"/>
    <col min="1550" max="1550" width="14" style="237" customWidth="1"/>
    <col min="1551" max="1551" width="4.140625" style="237" customWidth="1"/>
    <col min="1552" max="1792" width="9.140625" style="237"/>
    <col min="1793" max="1793" width="5" style="237" customWidth="1"/>
    <col min="1794" max="1794" width="33.42578125" style="237" customWidth="1"/>
    <col min="1795" max="1795" width="9.85546875" style="237" customWidth="1"/>
    <col min="1796" max="1797" width="0" style="237" hidden="1" customWidth="1"/>
    <col min="1798" max="1799" width="13.140625" style="237" customWidth="1"/>
    <col min="1800" max="1800" width="35.85546875" style="237" customWidth="1"/>
    <col min="1801" max="1801" width="11.7109375" style="237" customWidth="1"/>
    <col min="1802" max="1803" width="0" style="237" hidden="1" customWidth="1"/>
    <col min="1804" max="1805" width="13.5703125" style="237" customWidth="1"/>
    <col min="1806" max="1806" width="14" style="237" customWidth="1"/>
    <col min="1807" max="1807" width="4.140625" style="237" customWidth="1"/>
    <col min="1808" max="2048" width="9.140625" style="237"/>
    <col min="2049" max="2049" width="5" style="237" customWidth="1"/>
    <col min="2050" max="2050" width="33.42578125" style="237" customWidth="1"/>
    <col min="2051" max="2051" width="9.85546875" style="237" customWidth="1"/>
    <col min="2052" max="2053" width="0" style="237" hidden="1" customWidth="1"/>
    <col min="2054" max="2055" width="13.140625" style="237" customWidth="1"/>
    <col min="2056" max="2056" width="35.85546875" style="237" customWidth="1"/>
    <col min="2057" max="2057" width="11.7109375" style="237" customWidth="1"/>
    <col min="2058" max="2059" width="0" style="237" hidden="1" customWidth="1"/>
    <col min="2060" max="2061" width="13.5703125" style="237" customWidth="1"/>
    <col min="2062" max="2062" width="14" style="237" customWidth="1"/>
    <col min="2063" max="2063" width="4.140625" style="237" customWidth="1"/>
    <col min="2064" max="2304" width="9.140625" style="237"/>
    <col min="2305" max="2305" width="5" style="237" customWidth="1"/>
    <col min="2306" max="2306" width="33.42578125" style="237" customWidth="1"/>
    <col min="2307" max="2307" width="9.85546875" style="237" customWidth="1"/>
    <col min="2308" max="2309" width="0" style="237" hidden="1" customWidth="1"/>
    <col min="2310" max="2311" width="13.140625" style="237" customWidth="1"/>
    <col min="2312" max="2312" width="35.85546875" style="237" customWidth="1"/>
    <col min="2313" max="2313" width="11.7109375" style="237" customWidth="1"/>
    <col min="2314" max="2315" width="0" style="237" hidden="1" customWidth="1"/>
    <col min="2316" max="2317" width="13.5703125" style="237" customWidth="1"/>
    <col min="2318" max="2318" width="14" style="237" customWidth="1"/>
    <col min="2319" max="2319" width="4.140625" style="237" customWidth="1"/>
    <col min="2320" max="2560" width="9.140625" style="237"/>
    <col min="2561" max="2561" width="5" style="237" customWidth="1"/>
    <col min="2562" max="2562" width="33.42578125" style="237" customWidth="1"/>
    <col min="2563" max="2563" width="9.85546875" style="237" customWidth="1"/>
    <col min="2564" max="2565" width="0" style="237" hidden="1" customWidth="1"/>
    <col min="2566" max="2567" width="13.140625" style="237" customWidth="1"/>
    <col min="2568" max="2568" width="35.85546875" style="237" customWidth="1"/>
    <col min="2569" max="2569" width="11.7109375" style="237" customWidth="1"/>
    <col min="2570" max="2571" width="0" style="237" hidden="1" customWidth="1"/>
    <col min="2572" max="2573" width="13.5703125" style="237" customWidth="1"/>
    <col min="2574" max="2574" width="14" style="237" customWidth="1"/>
    <col min="2575" max="2575" width="4.140625" style="237" customWidth="1"/>
    <col min="2576" max="2816" width="9.140625" style="237"/>
    <col min="2817" max="2817" width="5" style="237" customWidth="1"/>
    <col min="2818" max="2818" width="33.42578125" style="237" customWidth="1"/>
    <col min="2819" max="2819" width="9.85546875" style="237" customWidth="1"/>
    <col min="2820" max="2821" width="0" style="237" hidden="1" customWidth="1"/>
    <col min="2822" max="2823" width="13.140625" style="237" customWidth="1"/>
    <col min="2824" max="2824" width="35.85546875" style="237" customWidth="1"/>
    <col min="2825" max="2825" width="11.7109375" style="237" customWidth="1"/>
    <col min="2826" max="2827" width="0" style="237" hidden="1" customWidth="1"/>
    <col min="2828" max="2829" width="13.5703125" style="237" customWidth="1"/>
    <col min="2830" max="2830" width="14" style="237" customWidth="1"/>
    <col min="2831" max="2831" width="4.140625" style="237" customWidth="1"/>
    <col min="2832" max="3072" width="9.140625" style="237"/>
    <col min="3073" max="3073" width="5" style="237" customWidth="1"/>
    <col min="3074" max="3074" width="33.42578125" style="237" customWidth="1"/>
    <col min="3075" max="3075" width="9.85546875" style="237" customWidth="1"/>
    <col min="3076" max="3077" width="0" style="237" hidden="1" customWidth="1"/>
    <col min="3078" max="3079" width="13.140625" style="237" customWidth="1"/>
    <col min="3080" max="3080" width="35.85546875" style="237" customWidth="1"/>
    <col min="3081" max="3081" width="11.7109375" style="237" customWidth="1"/>
    <col min="3082" max="3083" width="0" style="237" hidden="1" customWidth="1"/>
    <col min="3084" max="3085" width="13.5703125" style="237" customWidth="1"/>
    <col min="3086" max="3086" width="14" style="237" customWidth="1"/>
    <col min="3087" max="3087" width="4.140625" style="237" customWidth="1"/>
    <col min="3088" max="3328" width="9.140625" style="237"/>
    <col min="3329" max="3329" width="5" style="237" customWidth="1"/>
    <col min="3330" max="3330" width="33.42578125" style="237" customWidth="1"/>
    <col min="3331" max="3331" width="9.85546875" style="237" customWidth="1"/>
    <col min="3332" max="3333" width="0" style="237" hidden="1" customWidth="1"/>
    <col min="3334" max="3335" width="13.140625" style="237" customWidth="1"/>
    <col min="3336" max="3336" width="35.85546875" style="237" customWidth="1"/>
    <col min="3337" max="3337" width="11.7109375" style="237" customWidth="1"/>
    <col min="3338" max="3339" width="0" style="237" hidden="1" customWidth="1"/>
    <col min="3340" max="3341" width="13.5703125" style="237" customWidth="1"/>
    <col min="3342" max="3342" width="14" style="237" customWidth="1"/>
    <col min="3343" max="3343" width="4.140625" style="237" customWidth="1"/>
    <col min="3344" max="3584" width="9.140625" style="237"/>
    <col min="3585" max="3585" width="5" style="237" customWidth="1"/>
    <col min="3586" max="3586" width="33.42578125" style="237" customWidth="1"/>
    <col min="3587" max="3587" width="9.85546875" style="237" customWidth="1"/>
    <col min="3588" max="3589" width="0" style="237" hidden="1" customWidth="1"/>
    <col min="3590" max="3591" width="13.140625" style="237" customWidth="1"/>
    <col min="3592" max="3592" width="35.85546875" style="237" customWidth="1"/>
    <col min="3593" max="3593" width="11.7109375" style="237" customWidth="1"/>
    <col min="3594" max="3595" width="0" style="237" hidden="1" customWidth="1"/>
    <col min="3596" max="3597" width="13.5703125" style="237" customWidth="1"/>
    <col min="3598" max="3598" width="14" style="237" customWidth="1"/>
    <col min="3599" max="3599" width="4.140625" style="237" customWidth="1"/>
    <col min="3600" max="3840" width="9.140625" style="237"/>
    <col min="3841" max="3841" width="5" style="237" customWidth="1"/>
    <col min="3842" max="3842" width="33.42578125" style="237" customWidth="1"/>
    <col min="3843" max="3843" width="9.85546875" style="237" customWidth="1"/>
    <col min="3844" max="3845" width="0" style="237" hidden="1" customWidth="1"/>
    <col min="3846" max="3847" width="13.140625" style="237" customWidth="1"/>
    <col min="3848" max="3848" width="35.85546875" style="237" customWidth="1"/>
    <col min="3849" max="3849" width="11.7109375" style="237" customWidth="1"/>
    <col min="3850" max="3851" width="0" style="237" hidden="1" customWidth="1"/>
    <col min="3852" max="3853" width="13.5703125" style="237" customWidth="1"/>
    <col min="3854" max="3854" width="14" style="237" customWidth="1"/>
    <col min="3855" max="3855" width="4.140625" style="237" customWidth="1"/>
    <col min="3856" max="4096" width="9.140625" style="237"/>
    <col min="4097" max="4097" width="5" style="237" customWidth="1"/>
    <col min="4098" max="4098" width="33.42578125" style="237" customWidth="1"/>
    <col min="4099" max="4099" width="9.85546875" style="237" customWidth="1"/>
    <col min="4100" max="4101" width="0" style="237" hidden="1" customWidth="1"/>
    <col min="4102" max="4103" width="13.140625" style="237" customWidth="1"/>
    <col min="4104" max="4104" width="35.85546875" style="237" customWidth="1"/>
    <col min="4105" max="4105" width="11.7109375" style="237" customWidth="1"/>
    <col min="4106" max="4107" width="0" style="237" hidden="1" customWidth="1"/>
    <col min="4108" max="4109" width="13.5703125" style="237" customWidth="1"/>
    <col min="4110" max="4110" width="14" style="237" customWidth="1"/>
    <col min="4111" max="4111" width="4.140625" style="237" customWidth="1"/>
    <col min="4112" max="4352" width="9.140625" style="237"/>
    <col min="4353" max="4353" width="5" style="237" customWidth="1"/>
    <col min="4354" max="4354" width="33.42578125" style="237" customWidth="1"/>
    <col min="4355" max="4355" width="9.85546875" style="237" customWidth="1"/>
    <col min="4356" max="4357" width="0" style="237" hidden="1" customWidth="1"/>
    <col min="4358" max="4359" width="13.140625" style="237" customWidth="1"/>
    <col min="4360" max="4360" width="35.85546875" style="237" customWidth="1"/>
    <col min="4361" max="4361" width="11.7109375" style="237" customWidth="1"/>
    <col min="4362" max="4363" width="0" style="237" hidden="1" customWidth="1"/>
    <col min="4364" max="4365" width="13.5703125" style="237" customWidth="1"/>
    <col min="4366" max="4366" width="14" style="237" customWidth="1"/>
    <col min="4367" max="4367" width="4.140625" style="237" customWidth="1"/>
    <col min="4368" max="4608" width="9.140625" style="237"/>
    <col min="4609" max="4609" width="5" style="237" customWidth="1"/>
    <col min="4610" max="4610" width="33.42578125" style="237" customWidth="1"/>
    <col min="4611" max="4611" width="9.85546875" style="237" customWidth="1"/>
    <col min="4612" max="4613" width="0" style="237" hidden="1" customWidth="1"/>
    <col min="4614" max="4615" width="13.140625" style="237" customWidth="1"/>
    <col min="4616" max="4616" width="35.85546875" style="237" customWidth="1"/>
    <col min="4617" max="4617" width="11.7109375" style="237" customWidth="1"/>
    <col min="4618" max="4619" width="0" style="237" hidden="1" customWidth="1"/>
    <col min="4620" max="4621" width="13.5703125" style="237" customWidth="1"/>
    <col min="4622" max="4622" width="14" style="237" customWidth="1"/>
    <col min="4623" max="4623" width="4.140625" style="237" customWidth="1"/>
    <col min="4624" max="4864" width="9.140625" style="237"/>
    <col min="4865" max="4865" width="5" style="237" customWidth="1"/>
    <col min="4866" max="4866" width="33.42578125" style="237" customWidth="1"/>
    <col min="4867" max="4867" width="9.85546875" style="237" customWidth="1"/>
    <col min="4868" max="4869" width="0" style="237" hidden="1" customWidth="1"/>
    <col min="4870" max="4871" width="13.140625" style="237" customWidth="1"/>
    <col min="4872" max="4872" width="35.85546875" style="237" customWidth="1"/>
    <col min="4873" max="4873" width="11.7109375" style="237" customWidth="1"/>
    <col min="4874" max="4875" width="0" style="237" hidden="1" customWidth="1"/>
    <col min="4876" max="4877" width="13.5703125" style="237" customWidth="1"/>
    <col min="4878" max="4878" width="14" style="237" customWidth="1"/>
    <col min="4879" max="4879" width="4.140625" style="237" customWidth="1"/>
    <col min="4880" max="5120" width="9.140625" style="237"/>
    <col min="5121" max="5121" width="5" style="237" customWidth="1"/>
    <col min="5122" max="5122" width="33.42578125" style="237" customWidth="1"/>
    <col min="5123" max="5123" width="9.85546875" style="237" customWidth="1"/>
    <col min="5124" max="5125" width="0" style="237" hidden="1" customWidth="1"/>
    <col min="5126" max="5127" width="13.140625" style="237" customWidth="1"/>
    <col min="5128" max="5128" width="35.85546875" style="237" customWidth="1"/>
    <col min="5129" max="5129" width="11.7109375" style="237" customWidth="1"/>
    <col min="5130" max="5131" width="0" style="237" hidden="1" customWidth="1"/>
    <col min="5132" max="5133" width="13.5703125" style="237" customWidth="1"/>
    <col min="5134" max="5134" width="14" style="237" customWidth="1"/>
    <col min="5135" max="5135" width="4.140625" style="237" customWidth="1"/>
    <col min="5136" max="5376" width="9.140625" style="237"/>
    <col min="5377" max="5377" width="5" style="237" customWidth="1"/>
    <col min="5378" max="5378" width="33.42578125" style="237" customWidth="1"/>
    <col min="5379" max="5379" width="9.85546875" style="237" customWidth="1"/>
    <col min="5380" max="5381" width="0" style="237" hidden="1" customWidth="1"/>
    <col min="5382" max="5383" width="13.140625" style="237" customWidth="1"/>
    <col min="5384" max="5384" width="35.85546875" style="237" customWidth="1"/>
    <col min="5385" max="5385" width="11.7109375" style="237" customWidth="1"/>
    <col min="5386" max="5387" width="0" style="237" hidden="1" customWidth="1"/>
    <col min="5388" max="5389" width="13.5703125" style="237" customWidth="1"/>
    <col min="5390" max="5390" width="14" style="237" customWidth="1"/>
    <col min="5391" max="5391" width="4.140625" style="237" customWidth="1"/>
    <col min="5392" max="5632" width="9.140625" style="237"/>
    <col min="5633" max="5633" width="5" style="237" customWidth="1"/>
    <col min="5634" max="5634" width="33.42578125" style="237" customWidth="1"/>
    <col min="5635" max="5635" width="9.85546875" style="237" customWidth="1"/>
    <col min="5636" max="5637" width="0" style="237" hidden="1" customWidth="1"/>
    <col min="5638" max="5639" width="13.140625" style="237" customWidth="1"/>
    <col min="5640" max="5640" width="35.85546875" style="237" customWidth="1"/>
    <col min="5641" max="5641" width="11.7109375" style="237" customWidth="1"/>
    <col min="5642" max="5643" width="0" style="237" hidden="1" customWidth="1"/>
    <col min="5644" max="5645" width="13.5703125" style="237" customWidth="1"/>
    <col min="5646" max="5646" width="14" style="237" customWidth="1"/>
    <col min="5647" max="5647" width="4.140625" style="237" customWidth="1"/>
    <col min="5648" max="5888" width="9.140625" style="237"/>
    <col min="5889" max="5889" width="5" style="237" customWidth="1"/>
    <col min="5890" max="5890" width="33.42578125" style="237" customWidth="1"/>
    <col min="5891" max="5891" width="9.85546875" style="237" customWidth="1"/>
    <col min="5892" max="5893" width="0" style="237" hidden="1" customWidth="1"/>
    <col min="5894" max="5895" width="13.140625" style="237" customWidth="1"/>
    <col min="5896" max="5896" width="35.85546875" style="237" customWidth="1"/>
    <col min="5897" max="5897" width="11.7109375" style="237" customWidth="1"/>
    <col min="5898" max="5899" width="0" style="237" hidden="1" customWidth="1"/>
    <col min="5900" max="5901" width="13.5703125" style="237" customWidth="1"/>
    <col min="5902" max="5902" width="14" style="237" customWidth="1"/>
    <col min="5903" max="5903" width="4.140625" style="237" customWidth="1"/>
    <col min="5904" max="6144" width="9.140625" style="237"/>
    <col min="6145" max="6145" width="5" style="237" customWidth="1"/>
    <col min="6146" max="6146" width="33.42578125" style="237" customWidth="1"/>
    <col min="6147" max="6147" width="9.85546875" style="237" customWidth="1"/>
    <col min="6148" max="6149" width="0" style="237" hidden="1" customWidth="1"/>
    <col min="6150" max="6151" width="13.140625" style="237" customWidth="1"/>
    <col min="6152" max="6152" width="35.85546875" style="237" customWidth="1"/>
    <col min="6153" max="6153" width="11.7109375" style="237" customWidth="1"/>
    <col min="6154" max="6155" width="0" style="237" hidden="1" customWidth="1"/>
    <col min="6156" max="6157" width="13.5703125" style="237" customWidth="1"/>
    <col min="6158" max="6158" width="14" style="237" customWidth="1"/>
    <col min="6159" max="6159" width="4.140625" style="237" customWidth="1"/>
    <col min="6160" max="6400" width="9.140625" style="237"/>
    <col min="6401" max="6401" width="5" style="237" customWidth="1"/>
    <col min="6402" max="6402" width="33.42578125" style="237" customWidth="1"/>
    <col min="6403" max="6403" width="9.85546875" style="237" customWidth="1"/>
    <col min="6404" max="6405" width="0" style="237" hidden="1" customWidth="1"/>
    <col min="6406" max="6407" width="13.140625" style="237" customWidth="1"/>
    <col min="6408" max="6408" width="35.85546875" style="237" customWidth="1"/>
    <col min="6409" max="6409" width="11.7109375" style="237" customWidth="1"/>
    <col min="6410" max="6411" width="0" style="237" hidden="1" customWidth="1"/>
    <col min="6412" max="6413" width="13.5703125" style="237" customWidth="1"/>
    <col min="6414" max="6414" width="14" style="237" customWidth="1"/>
    <col min="6415" max="6415" width="4.140625" style="237" customWidth="1"/>
    <col min="6416" max="6656" width="9.140625" style="237"/>
    <col min="6657" max="6657" width="5" style="237" customWidth="1"/>
    <col min="6658" max="6658" width="33.42578125" style="237" customWidth="1"/>
    <col min="6659" max="6659" width="9.85546875" style="237" customWidth="1"/>
    <col min="6660" max="6661" width="0" style="237" hidden="1" customWidth="1"/>
    <col min="6662" max="6663" width="13.140625" style="237" customWidth="1"/>
    <col min="6664" max="6664" width="35.85546875" style="237" customWidth="1"/>
    <col min="6665" max="6665" width="11.7109375" style="237" customWidth="1"/>
    <col min="6666" max="6667" width="0" style="237" hidden="1" customWidth="1"/>
    <col min="6668" max="6669" width="13.5703125" style="237" customWidth="1"/>
    <col min="6670" max="6670" width="14" style="237" customWidth="1"/>
    <col min="6671" max="6671" width="4.140625" style="237" customWidth="1"/>
    <col min="6672" max="6912" width="9.140625" style="237"/>
    <col min="6913" max="6913" width="5" style="237" customWidth="1"/>
    <col min="6914" max="6914" width="33.42578125" style="237" customWidth="1"/>
    <col min="6915" max="6915" width="9.85546875" style="237" customWidth="1"/>
    <col min="6916" max="6917" width="0" style="237" hidden="1" customWidth="1"/>
    <col min="6918" max="6919" width="13.140625" style="237" customWidth="1"/>
    <col min="6920" max="6920" width="35.85546875" style="237" customWidth="1"/>
    <col min="6921" max="6921" width="11.7109375" style="237" customWidth="1"/>
    <col min="6922" max="6923" width="0" style="237" hidden="1" customWidth="1"/>
    <col min="6924" max="6925" width="13.5703125" style="237" customWidth="1"/>
    <col min="6926" max="6926" width="14" style="237" customWidth="1"/>
    <col min="6927" max="6927" width="4.140625" style="237" customWidth="1"/>
    <col min="6928" max="7168" width="9.140625" style="237"/>
    <col min="7169" max="7169" width="5" style="237" customWidth="1"/>
    <col min="7170" max="7170" width="33.42578125" style="237" customWidth="1"/>
    <col min="7171" max="7171" width="9.85546875" style="237" customWidth="1"/>
    <col min="7172" max="7173" width="0" style="237" hidden="1" customWidth="1"/>
    <col min="7174" max="7175" width="13.140625" style="237" customWidth="1"/>
    <col min="7176" max="7176" width="35.85546875" style="237" customWidth="1"/>
    <col min="7177" max="7177" width="11.7109375" style="237" customWidth="1"/>
    <col min="7178" max="7179" width="0" style="237" hidden="1" customWidth="1"/>
    <col min="7180" max="7181" width="13.5703125" style="237" customWidth="1"/>
    <col min="7182" max="7182" width="14" style="237" customWidth="1"/>
    <col min="7183" max="7183" width="4.140625" style="237" customWidth="1"/>
    <col min="7184" max="7424" width="9.140625" style="237"/>
    <col min="7425" max="7425" width="5" style="237" customWidth="1"/>
    <col min="7426" max="7426" width="33.42578125" style="237" customWidth="1"/>
    <col min="7427" max="7427" width="9.85546875" style="237" customWidth="1"/>
    <col min="7428" max="7429" width="0" style="237" hidden="1" customWidth="1"/>
    <col min="7430" max="7431" width="13.140625" style="237" customWidth="1"/>
    <col min="7432" max="7432" width="35.85546875" style="237" customWidth="1"/>
    <col min="7433" max="7433" width="11.7109375" style="237" customWidth="1"/>
    <col min="7434" max="7435" width="0" style="237" hidden="1" customWidth="1"/>
    <col min="7436" max="7437" width="13.5703125" style="237" customWidth="1"/>
    <col min="7438" max="7438" width="14" style="237" customWidth="1"/>
    <col min="7439" max="7439" width="4.140625" style="237" customWidth="1"/>
    <col min="7440" max="7680" width="9.140625" style="237"/>
    <col min="7681" max="7681" width="5" style="237" customWidth="1"/>
    <col min="7682" max="7682" width="33.42578125" style="237" customWidth="1"/>
    <col min="7683" max="7683" width="9.85546875" style="237" customWidth="1"/>
    <col min="7684" max="7685" width="0" style="237" hidden="1" customWidth="1"/>
    <col min="7686" max="7687" width="13.140625" style="237" customWidth="1"/>
    <col min="7688" max="7688" width="35.85546875" style="237" customWidth="1"/>
    <col min="7689" max="7689" width="11.7109375" style="237" customWidth="1"/>
    <col min="7690" max="7691" width="0" style="237" hidden="1" customWidth="1"/>
    <col min="7692" max="7693" width="13.5703125" style="237" customWidth="1"/>
    <col min="7694" max="7694" width="14" style="237" customWidth="1"/>
    <col min="7695" max="7695" width="4.140625" style="237" customWidth="1"/>
    <col min="7696" max="7936" width="9.140625" style="237"/>
    <col min="7937" max="7937" width="5" style="237" customWidth="1"/>
    <col min="7938" max="7938" width="33.42578125" style="237" customWidth="1"/>
    <col min="7939" max="7939" width="9.85546875" style="237" customWidth="1"/>
    <col min="7940" max="7941" width="0" style="237" hidden="1" customWidth="1"/>
    <col min="7942" max="7943" width="13.140625" style="237" customWidth="1"/>
    <col min="7944" max="7944" width="35.85546875" style="237" customWidth="1"/>
    <col min="7945" max="7945" width="11.7109375" style="237" customWidth="1"/>
    <col min="7946" max="7947" width="0" style="237" hidden="1" customWidth="1"/>
    <col min="7948" max="7949" width="13.5703125" style="237" customWidth="1"/>
    <col min="7950" max="7950" width="14" style="237" customWidth="1"/>
    <col min="7951" max="7951" width="4.140625" style="237" customWidth="1"/>
    <col min="7952" max="8192" width="9.140625" style="237"/>
    <col min="8193" max="8193" width="5" style="237" customWidth="1"/>
    <col min="8194" max="8194" width="33.42578125" style="237" customWidth="1"/>
    <col min="8195" max="8195" width="9.85546875" style="237" customWidth="1"/>
    <col min="8196" max="8197" width="0" style="237" hidden="1" customWidth="1"/>
    <col min="8198" max="8199" width="13.140625" style="237" customWidth="1"/>
    <col min="8200" max="8200" width="35.85546875" style="237" customWidth="1"/>
    <col min="8201" max="8201" width="11.7109375" style="237" customWidth="1"/>
    <col min="8202" max="8203" width="0" style="237" hidden="1" customWidth="1"/>
    <col min="8204" max="8205" width="13.5703125" style="237" customWidth="1"/>
    <col min="8206" max="8206" width="14" style="237" customWidth="1"/>
    <col min="8207" max="8207" width="4.140625" style="237" customWidth="1"/>
    <col min="8208" max="8448" width="9.140625" style="237"/>
    <col min="8449" max="8449" width="5" style="237" customWidth="1"/>
    <col min="8450" max="8450" width="33.42578125" style="237" customWidth="1"/>
    <col min="8451" max="8451" width="9.85546875" style="237" customWidth="1"/>
    <col min="8452" max="8453" width="0" style="237" hidden="1" customWidth="1"/>
    <col min="8454" max="8455" width="13.140625" style="237" customWidth="1"/>
    <col min="8456" max="8456" width="35.85546875" style="237" customWidth="1"/>
    <col min="8457" max="8457" width="11.7109375" style="237" customWidth="1"/>
    <col min="8458" max="8459" width="0" style="237" hidden="1" customWidth="1"/>
    <col min="8460" max="8461" width="13.5703125" style="237" customWidth="1"/>
    <col min="8462" max="8462" width="14" style="237" customWidth="1"/>
    <col min="8463" max="8463" width="4.140625" style="237" customWidth="1"/>
    <col min="8464" max="8704" width="9.140625" style="237"/>
    <col min="8705" max="8705" width="5" style="237" customWidth="1"/>
    <col min="8706" max="8706" width="33.42578125" style="237" customWidth="1"/>
    <col min="8707" max="8707" width="9.85546875" style="237" customWidth="1"/>
    <col min="8708" max="8709" width="0" style="237" hidden="1" customWidth="1"/>
    <col min="8710" max="8711" width="13.140625" style="237" customWidth="1"/>
    <col min="8712" max="8712" width="35.85546875" style="237" customWidth="1"/>
    <col min="8713" max="8713" width="11.7109375" style="237" customWidth="1"/>
    <col min="8714" max="8715" width="0" style="237" hidden="1" customWidth="1"/>
    <col min="8716" max="8717" width="13.5703125" style="237" customWidth="1"/>
    <col min="8718" max="8718" width="14" style="237" customWidth="1"/>
    <col min="8719" max="8719" width="4.140625" style="237" customWidth="1"/>
    <col min="8720" max="8960" width="9.140625" style="237"/>
    <col min="8961" max="8961" width="5" style="237" customWidth="1"/>
    <col min="8962" max="8962" width="33.42578125" style="237" customWidth="1"/>
    <col min="8963" max="8963" width="9.85546875" style="237" customWidth="1"/>
    <col min="8964" max="8965" width="0" style="237" hidden="1" customWidth="1"/>
    <col min="8966" max="8967" width="13.140625" style="237" customWidth="1"/>
    <col min="8968" max="8968" width="35.85546875" style="237" customWidth="1"/>
    <col min="8969" max="8969" width="11.7109375" style="237" customWidth="1"/>
    <col min="8970" max="8971" width="0" style="237" hidden="1" customWidth="1"/>
    <col min="8972" max="8973" width="13.5703125" style="237" customWidth="1"/>
    <col min="8974" max="8974" width="14" style="237" customWidth="1"/>
    <col min="8975" max="8975" width="4.140625" style="237" customWidth="1"/>
    <col min="8976" max="9216" width="9.140625" style="237"/>
    <col min="9217" max="9217" width="5" style="237" customWidth="1"/>
    <col min="9218" max="9218" width="33.42578125" style="237" customWidth="1"/>
    <col min="9219" max="9219" width="9.85546875" style="237" customWidth="1"/>
    <col min="9220" max="9221" width="0" style="237" hidden="1" customWidth="1"/>
    <col min="9222" max="9223" width="13.140625" style="237" customWidth="1"/>
    <col min="9224" max="9224" width="35.85546875" style="237" customWidth="1"/>
    <col min="9225" max="9225" width="11.7109375" style="237" customWidth="1"/>
    <col min="9226" max="9227" width="0" style="237" hidden="1" customWidth="1"/>
    <col min="9228" max="9229" width="13.5703125" style="237" customWidth="1"/>
    <col min="9230" max="9230" width="14" style="237" customWidth="1"/>
    <col min="9231" max="9231" width="4.140625" style="237" customWidth="1"/>
    <col min="9232" max="9472" width="9.140625" style="237"/>
    <col min="9473" max="9473" width="5" style="237" customWidth="1"/>
    <col min="9474" max="9474" width="33.42578125" style="237" customWidth="1"/>
    <col min="9475" max="9475" width="9.85546875" style="237" customWidth="1"/>
    <col min="9476" max="9477" width="0" style="237" hidden="1" customWidth="1"/>
    <col min="9478" max="9479" width="13.140625" style="237" customWidth="1"/>
    <col min="9480" max="9480" width="35.85546875" style="237" customWidth="1"/>
    <col min="9481" max="9481" width="11.7109375" style="237" customWidth="1"/>
    <col min="9482" max="9483" width="0" style="237" hidden="1" customWidth="1"/>
    <col min="9484" max="9485" width="13.5703125" style="237" customWidth="1"/>
    <col min="9486" max="9486" width="14" style="237" customWidth="1"/>
    <col min="9487" max="9487" width="4.140625" style="237" customWidth="1"/>
    <col min="9488" max="9728" width="9.140625" style="237"/>
    <col min="9729" max="9729" width="5" style="237" customWidth="1"/>
    <col min="9730" max="9730" width="33.42578125" style="237" customWidth="1"/>
    <col min="9731" max="9731" width="9.85546875" style="237" customWidth="1"/>
    <col min="9732" max="9733" width="0" style="237" hidden="1" customWidth="1"/>
    <col min="9734" max="9735" width="13.140625" style="237" customWidth="1"/>
    <col min="9736" max="9736" width="35.85546875" style="237" customWidth="1"/>
    <col min="9737" max="9737" width="11.7109375" style="237" customWidth="1"/>
    <col min="9738" max="9739" width="0" style="237" hidden="1" customWidth="1"/>
    <col min="9740" max="9741" width="13.5703125" style="237" customWidth="1"/>
    <col min="9742" max="9742" width="14" style="237" customWidth="1"/>
    <col min="9743" max="9743" width="4.140625" style="237" customWidth="1"/>
    <col min="9744" max="9984" width="9.140625" style="237"/>
    <col min="9985" max="9985" width="5" style="237" customWidth="1"/>
    <col min="9986" max="9986" width="33.42578125" style="237" customWidth="1"/>
    <col min="9987" max="9987" width="9.85546875" style="237" customWidth="1"/>
    <col min="9988" max="9989" width="0" style="237" hidden="1" customWidth="1"/>
    <col min="9990" max="9991" width="13.140625" style="237" customWidth="1"/>
    <col min="9992" max="9992" width="35.85546875" style="237" customWidth="1"/>
    <col min="9993" max="9993" width="11.7109375" style="237" customWidth="1"/>
    <col min="9994" max="9995" width="0" style="237" hidden="1" customWidth="1"/>
    <col min="9996" max="9997" width="13.5703125" style="237" customWidth="1"/>
    <col min="9998" max="9998" width="14" style="237" customWidth="1"/>
    <col min="9999" max="9999" width="4.140625" style="237" customWidth="1"/>
    <col min="10000" max="10240" width="9.140625" style="237"/>
    <col min="10241" max="10241" width="5" style="237" customWidth="1"/>
    <col min="10242" max="10242" width="33.42578125" style="237" customWidth="1"/>
    <col min="10243" max="10243" width="9.85546875" style="237" customWidth="1"/>
    <col min="10244" max="10245" width="0" style="237" hidden="1" customWidth="1"/>
    <col min="10246" max="10247" width="13.140625" style="237" customWidth="1"/>
    <col min="10248" max="10248" width="35.85546875" style="237" customWidth="1"/>
    <col min="10249" max="10249" width="11.7109375" style="237" customWidth="1"/>
    <col min="10250" max="10251" width="0" style="237" hidden="1" customWidth="1"/>
    <col min="10252" max="10253" width="13.5703125" style="237" customWidth="1"/>
    <col min="10254" max="10254" width="14" style="237" customWidth="1"/>
    <col min="10255" max="10255" width="4.140625" style="237" customWidth="1"/>
    <col min="10256" max="10496" width="9.140625" style="237"/>
    <col min="10497" max="10497" width="5" style="237" customWidth="1"/>
    <col min="10498" max="10498" width="33.42578125" style="237" customWidth="1"/>
    <col min="10499" max="10499" width="9.85546875" style="237" customWidth="1"/>
    <col min="10500" max="10501" width="0" style="237" hidden="1" customWidth="1"/>
    <col min="10502" max="10503" width="13.140625" style="237" customWidth="1"/>
    <col min="10504" max="10504" width="35.85546875" style="237" customWidth="1"/>
    <col min="10505" max="10505" width="11.7109375" style="237" customWidth="1"/>
    <col min="10506" max="10507" width="0" style="237" hidden="1" customWidth="1"/>
    <col min="10508" max="10509" width="13.5703125" style="237" customWidth="1"/>
    <col min="10510" max="10510" width="14" style="237" customWidth="1"/>
    <col min="10511" max="10511" width="4.140625" style="237" customWidth="1"/>
    <col min="10512" max="10752" width="9.140625" style="237"/>
    <col min="10753" max="10753" width="5" style="237" customWidth="1"/>
    <col min="10754" max="10754" width="33.42578125" style="237" customWidth="1"/>
    <col min="10755" max="10755" width="9.85546875" style="237" customWidth="1"/>
    <col min="10756" max="10757" width="0" style="237" hidden="1" customWidth="1"/>
    <col min="10758" max="10759" width="13.140625" style="237" customWidth="1"/>
    <col min="10760" max="10760" width="35.85546875" style="237" customWidth="1"/>
    <col min="10761" max="10761" width="11.7109375" style="237" customWidth="1"/>
    <col min="10762" max="10763" width="0" style="237" hidden="1" customWidth="1"/>
    <col min="10764" max="10765" width="13.5703125" style="237" customWidth="1"/>
    <col min="10766" max="10766" width="14" style="237" customWidth="1"/>
    <col min="10767" max="10767" width="4.140625" style="237" customWidth="1"/>
    <col min="10768" max="11008" width="9.140625" style="237"/>
    <col min="11009" max="11009" width="5" style="237" customWidth="1"/>
    <col min="11010" max="11010" width="33.42578125" style="237" customWidth="1"/>
    <col min="11011" max="11011" width="9.85546875" style="237" customWidth="1"/>
    <col min="11012" max="11013" width="0" style="237" hidden="1" customWidth="1"/>
    <col min="11014" max="11015" width="13.140625" style="237" customWidth="1"/>
    <col min="11016" max="11016" width="35.85546875" style="237" customWidth="1"/>
    <col min="11017" max="11017" width="11.7109375" style="237" customWidth="1"/>
    <col min="11018" max="11019" width="0" style="237" hidden="1" customWidth="1"/>
    <col min="11020" max="11021" width="13.5703125" style="237" customWidth="1"/>
    <col min="11022" max="11022" width="14" style="237" customWidth="1"/>
    <col min="11023" max="11023" width="4.140625" style="237" customWidth="1"/>
    <col min="11024" max="11264" width="9.140625" style="237"/>
    <col min="11265" max="11265" width="5" style="237" customWidth="1"/>
    <col min="11266" max="11266" width="33.42578125" style="237" customWidth="1"/>
    <col min="11267" max="11267" width="9.85546875" style="237" customWidth="1"/>
    <col min="11268" max="11269" width="0" style="237" hidden="1" customWidth="1"/>
    <col min="11270" max="11271" width="13.140625" style="237" customWidth="1"/>
    <col min="11272" max="11272" width="35.85546875" style="237" customWidth="1"/>
    <col min="11273" max="11273" width="11.7109375" style="237" customWidth="1"/>
    <col min="11274" max="11275" width="0" style="237" hidden="1" customWidth="1"/>
    <col min="11276" max="11277" width="13.5703125" style="237" customWidth="1"/>
    <col min="11278" max="11278" width="14" style="237" customWidth="1"/>
    <col min="11279" max="11279" width="4.140625" style="237" customWidth="1"/>
    <col min="11280" max="11520" width="9.140625" style="237"/>
    <col min="11521" max="11521" width="5" style="237" customWidth="1"/>
    <col min="11522" max="11522" width="33.42578125" style="237" customWidth="1"/>
    <col min="11523" max="11523" width="9.85546875" style="237" customWidth="1"/>
    <col min="11524" max="11525" width="0" style="237" hidden="1" customWidth="1"/>
    <col min="11526" max="11527" width="13.140625" style="237" customWidth="1"/>
    <col min="11528" max="11528" width="35.85546875" style="237" customWidth="1"/>
    <col min="11529" max="11529" width="11.7109375" style="237" customWidth="1"/>
    <col min="11530" max="11531" width="0" style="237" hidden="1" customWidth="1"/>
    <col min="11532" max="11533" width="13.5703125" style="237" customWidth="1"/>
    <col min="11534" max="11534" width="14" style="237" customWidth="1"/>
    <col min="11535" max="11535" width="4.140625" style="237" customWidth="1"/>
    <col min="11536" max="11776" width="9.140625" style="237"/>
    <col min="11777" max="11777" width="5" style="237" customWidth="1"/>
    <col min="11778" max="11778" width="33.42578125" style="237" customWidth="1"/>
    <col min="11779" max="11779" width="9.85546875" style="237" customWidth="1"/>
    <col min="11780" max="11781" width="0" style="237" hidden="1" customWidth="1"/>
    <col min="11782" max="11783" width="13.140625" style="237" customWidth="1"/>
    <col min="11784" max="11784" width="35.85546875" style="237" customWidth="1"/>
    <col min="11785" max="11785" width="11.7109375" style="237" customWidth="1"/>
    <col min="11786" max="11787" width="0" style="237" hidden="1" customWidth="1"/>
    <col min="11788" max="11789" width="13.5703125" style="237" customWidth="1"/>
    <col min="11790" max="11790" width="14" style="237" customWidth="1"/>
    <col min="11791" max="11791" width="4.140625" style="237" customWidth="1"/>
    <col min="11792" max="12032" width="9.140625" style="237"/>
    <col min="12033" max="12033" width="5" style="237" customWidth="1"/>
    <col min="12034" max="12034" width="33.42578125" style="237" customWidth="1"/>
    <col min="12035" max="12035" width="9.85546875" style="237" customWidth="1"/>
    <col min="12036" max="12037" width="0" style="237" hidden="1" customWidth="1"/>
    <col min="12038" max="12039" width="13.140625" style="237" customWidth="1"/>
    <col min="12040" max="12040" width="35.85546875" style="237" customWidth="1"/>
    <col min="12041" max="12041" width="11.7109375" style="237" customWidth="1"/>
    <col min="12042" max="12043" width="0" style="237" hidden="1" customWidth="1"/>
    <col min="12044" max="12045" width="13.5703125" style="237" customWidth="1"/>
    <col min="12046" max="12046" width="14" style="237" customWidth="1"/>
    <col min="12047" max="12047" width="4.140625" style="237" customWidth="1"/>
    <col min="12048" max="12288" width="9.140625" style="237"/>
    <col min="12289" max="12289" width="5" style="237" customWidth="1"/>
    <col min="12290" max="12290" width="33.42578125" style="237" customWidth="1"/>
    <col min="12291" max="12291" width="9.85546875" style="237" customWidth="1"/>
    <col min="12292" max="12293" width="0" style="237" hidden="1" customWidth="1"/>
    <col min="12294" max="12295" width="13.140625" style="237" customWidth="1"/>
    <col min="12296" max="12296" width="35.85546875" style="237" customWidth="1"/>
    <col min="12297" max="12297" width="11.7109375" style="237" customWidth="1"/>
    <col min="12298" max="12299" width="0" style="237" hidden="1" customWidth="1"/>
    <col min="12300" max="12301" width="13.5703125" style="237" customWidth="1"/>
    <col min="12302" max="12302" width="14" style="237" customWidth="1"/>
    <col min="12303" max="12303" width="4.140625" style="237" customWidth="1"/>
    <col min="12304" max="12544" width="9.140625" style="237"/>
    <col min="12545" max="12545" width="5" style="237" customWidth="1"/>
    <col min="12546" max="12546" width="33.42578125" style="237" customWidth="1"/>
    <col min="12547" max="12547" width="9.85546875" style="237" customWidth="1"/>
    <col min="12548" max="12549" width="0" style="237" hidden="1" customWidth="1"/>
    <col min="12550" max="12551" width="13.140625" style="237" customWidth="1"/>
    <col min="12552" max="12552" width="35.85546875" style="237" customWidth="1"/>
    <col min="12553" max="12553" width="11.7109375" style="237" customWidth="1"/>
    <col min="12554" max="12555" width="0" style="237" hidden="1" customWidth="1"/>
    <col min="12556" max="12557" width="13.5703125" style="237" customWidth="1"/>
    <col min="12558" max="12558" width="14" style="237" customWidth="1"/>
    <col min="12559" max="12559" width="4.140625" style="237" customWidth="1"/>
    <col min="12560" max="12800" width="9.140625" style="237"/>
    <col min="12801" max="12801" width="5" style="237" customWidth="1"/>
    <col min="12802" max="12802" width="33.42578125" style="237" customWidth="1"/>
    <col min="12803" max="12803" width="9.85546875" style="237" customWidth="1"/>
    <col min="12804" max="12805" width="0" style="237" hidden="1" customWidth="1"/>
    <col min="12806" max="12807" width="13.140625" style="237" customWidth="1"/>
    <col min="12808" max="12808" width="35.85546875" style="237" customWidth="1"/>
    <col min="12809" max="12809" width="11.7109375" style="237" customWidth="1"/>
    <col min="12810" max="12811" width="0" style="237" hidden="1" customWidth="1"/>
    <col min="12812" max="12813" width="13.5703125" style="237" customWidth="1"/>
    <col min="12814" max="12814" width="14" style="237" customWidth="1"/>
    <col min="12815" max="12815" width="4.140625" style="237" customWidth="1"/>
    <col min="12816" max="13056" width="9.140625" style="237"/>
    <col min="13057" max="13057" width="5" style="237" customWidth="1"/>
    <col min="13058" max="13058" width="33.42578125" style="237" customWidth="1"/>
    <col min="13059" max="13059" width="9.85546875" style="237" customWidth="1"/>
    <col min="13060" max="13061" width="0" style="237" hidden="1" customWidth="1"/>
    <col min="13062" max="13063" width="13.140625" style="237" customWidth="1"/>
    <col min="13064" max="13064" width="35.85546875" style="237" customWidth="1"/>
    <col min="13065" max="13065" width="11.7109375" style="237" customWidth="1"/>
    <col min="13066" max="13067" width="0" style="237" hidden="1" customWidth="1"/>
    <col min="13068" max="13069" width="13.5703125" style="237" customWidth="1"/>
    <col min="13070" max="13070" width="14" style="237" customWidth="1"/>
    <col min="13071" max="13071" width="4.140625" style="237" customWidth="1"/>
    <col min="13072" max="13312" width="9.140625" style="237"/>
    <col min="13313" max="13313" width="5" style="237" customWidth="1"/>
    <col min="13314" max="13314" width="33.42578125" style="237" customWidth="1"/>
    <col min="13315" max="13315" width="9.85546875" style="237" customWidth="1"/>
    <col min="13316" max="13317" width="0" style="237" hidden="1" customWidth="1"/>
    <col min="13318" max="13319" width="13.140625" style="237" customWidth="1"/>
    <col min="13320" max="13320" width="35.85546875" style="237" customWidth="1"/>
    <col min="13321" max="13321" width="11.7109375" style="237" customWidth="1"/>
    <col min="13322" max="13323" width="0" style="237" hidden="1" customWidth="1"/>
    <col min="13324" max="13325" width="13.5703125" style="237" customWidth="1"/>
    <col min="13326" max="13326" width="14" style="237" customWidth="1"/>
    <col min="13327" max="13327" width="4.140625" style="237" customWidth="1"/>
    <col min="13328" max="13568" width="9.140625" style="237"/>
    <col min="13569" max="13569" width="5" style="237" customWidth="1"/>
    <col min="13570" max="13570" width="33.42578125" style="237" customWidth="1"/>
    <col min="13571" max="13571" width="9.85546875" style="237" customWidth="1"/>
    <col min="13572" max="13573" width="0" style="237" hidden="1" customWidth="1"/>
    <col min="13574" max="13575" width="13.140625" style="237" customWidth="1"/>
    <col min="13576" max="13576" width="35.85546875" style="237" customWidth="1"/>
    <col min="13577" max="13577" width="11.7109375" style="237" customWidth="1"/>
    <col min="13578" max="13579" width="0" style="237" hidden="1" customWidth="1"/>
    <col min="13580" max="13581" width="13.5703125" style="237" customWidth="1"/>
    <col min="13582" max="13582" width="14" style="237" customWidth="1"/>
    <col min="13583" max="13583" width="4.140625" style="237" customWidth="1"/>
    <col min="13584" max="13824" width="9.140625" style="237"/>
    <col min="13825" max="13825" width="5" style="237" customWidth="1"/>
    <col min="13826" max="13826" width="33.42578125" style="237" customWidth="1"/>
    <col min="13827" max="13827" width="9.85546875" style="237" customWidth="1"/>
    <col min="13828" max="13829" width="0" style="237" hidden="1" customWidth="1"/>
    <col min="13830" max="13831" width="13.140625" style="237" customWidth="1"/>
    <col min="13832" max="13832" width="35.85546875" style="237" customWidth="1"/>
    <col min="13833" max="13833" width="11.7109375" style="237" customWidth="1"/>
    <col min="13834" max="13835" width="0" style="237" hidden="1" customWidth="1"/>
    <col min="13836" max="13837" width="13.5703125" style="237" customWidth="1"/>
    <col min="13838" max="13838" width="14" style="237" customWidth="1"/>
    <col min="13839" max="13839" width="4.140625" style="237" customWidth="1"/>
    <col min="13840" max="14080" width="9.140625" style="237"/>
    <col min="14081" max="14081" width="5" style="237" customWidth="1"/>
    <col min="14082" max="14082" width="33.42578125" style="237" customWidth="1"/>
    <col min="14083" max="14083" width="9.85546875" style="237" customWidth="1"/>
    <col min="14084" max="14085" width="0" style="237" hidden="1" customWidth="1"/>
    <col min="14086" max="14087" width="13.140625" style="237" customWidth="1"/>
    <col min="14088" max="14088" width="35.85546875" style="237" customWidth="1"/>
    <col min="14089" max="14089" width="11.7109375" style="237" customWidth="1"/>
    <col min="14090" max="14091" width="0" style="237" hidden="1" customWidth="1"/>
    <col min="14092" max="14093" width="13.5703125" style="237" customWidth="1"/>
    <col min="14094" max="14094" width="14" style="237" customWidth="1"/>
    <col min="14095" max="14095" width="4.140625" style="237" customWidth="1"/>
    <col min="14096" max="14336" width="9.140625" style="237"/>
    <col min="14337" max="14337" width="5" style="237" customWidth="1"/>
    <col min="14338" max="14338" width="33.42578125" style="237" customWidth="1"/>
    <col min="14339" max="14339" width="9.85546875" style="237" customWidth="1"/>
    <col min="14340" max="14341" width="0" style="237" hidden="1" customWidth="1"/>
    <col min="14342" max="14343" width="13.140625" style="237" customWidth="1"/>
    <col min="14344" max="14344" width="35.85546875" style="237" customWidth="1"/>
    <col min="14345" max="14345" width="11.7109375" style="237" customWidth="1"/>
    <col min="14346" max="14347" width="0" style="237" hidden="1" customWidth="1"/>
    <col min="14348" max="14349" width="13.5703125" style="237" customWidth="1"/>
    <col min="14350" max="14350" width="14" style="237" customWidth="1"/>
    <col min="14351" max="14351" width="4.140625" style="237" customWidth="1"/>
    <col min="14352" max="14592" width="9.140625" style="237"/>
    <col min="14593" max="14593" width="5" style="237" customWidth="1"/>
    <col min="14594" max="14594" width="33.42578125" style="237" customWidth="1"/>
    <col min="14595" max="14595" width="9.85546875" style="237" customWidth="1"/>
    <col min="14596" max="14597" width="0" style="237" hidden="1" customWidth="1"/>
    <col min="14598" max="14599" width="13.140625" style="237" customWidth="1"/>
    <col min="14600" max="14600" width="35.85546875" style="237" customWidth="1"/>
    <col min="14601" max="14601" width="11.7109375" style="237" customWidth="1"/>
    <col min="14602" max="14603" width="0" style="237" hidden="1" customWidth="1"/>
    <col min="14604" max="14605" width="13.5703125" style="237" customWidth="1"/>
    <col min="14606" max="14606" width="14" style="237" customWidth="1"/>
    <col min="14607" max="14607" width="4.140625" style="237" customWidth="1"/>
    <col min="14608" max="14848" width="9.140625" style="237"/>
    <col min="14849" max="14849" width="5" style="237" customWidth="1"/>
    <col min="14850" max="14850" width="33.42578125" style="237" customWidth="1"/>
    <col min="14851" max="14851" width="9.85546875" style="237" customWidth="1"/>
    <col min="14852" max="14853" width="0" style="237" hidden="1" customWidth="1"/>
    <col min="14854" max="14855" width="13.140625" style="237" customWidth="1"/>
    <col min="14856" max="14856" width="35.85546875" style="237" customWidth="1"/>
    <col min="14857" max="14857" width="11.7109375" style="237" customWidth="1"/>
    <col min="14858" max="14859" width="0" style="237" hidden="1" customWidth="1"/>
    <col min="14860" max="14861" width="13.5703125" style="237" customWidth="1"/>
    <col min="14862" max="14862" width="14" style="237" customWidth="1"/>
    <col min="14863" max="14863" width="4.140625" style="237" customWidth="1"/>
    <col min="14864" max="15104" width="9.140625" style="237"/>
    <col min="15105" max="15105" width="5" style="237" customWidth="1"/>
    <col min="15106" max="15106" width="33.42578125" style="237" customWidth="1"/>
    <col min="15107" max="15107" width="9.85546875" style="237" customWidth="1"/>
    <col min="15108" max="15109" width="0" style="237" hidden="1" customWidth="1"/>
    <col min="15110" max="15111" width="13.140625" style="237" customWidth="1"/>
    <col min="15112" max="15112" width="35.85546875" style="237" customWidth="1"/>
    <col min="15113" max="15113" width="11.7109375" style="237" customWidth="1"/>
    <col min="15114" max="15115" width="0" style="237" hidden="1" customWidth="1"/>
    <col min="15116" max="15117" width="13.5703125" style="237" customWidth="1"/>
    <col min="15118" max="15118" width="14" style="237" customWidth="1"/>
    <col min="15119" max="15119" width="4.140625" style="237" customWidth="1"/>
    <col min="15120" max="15360" width="9.140625" style="237"/>
    <col min="15361" max="15361" width="5" style="237" customWidth="1"/>
    <col min="15362" max="15362" width="33.42578125" style="237" customWidth="1"/>
    <col min="15363" max="15363" width="9.85546875" style="237" customWidth="1"/>
    <col min="15364" max="15365" width="0" style="237" hidden="1" customWidth="1"/>
    <col min="15366" max="15367" width="13.140625" style="237" customWidth="1"/>
    <col min="15368" max="15368" width="35.85546875" style="237" customWidth="1"/>
    <col min="15369" max="15369" width="11.7109375" style="237" customWidth="1"/>
    <col min="15370" max="15371" width="0" style="237" hidden="1" customWidth="1"/>
    <col min="15372" max="15373" width="13.5703125" style="237" customWidth="1"/>
    <col min="15374" max="15374" width="14" style="237" customWidth="1"/>
    <col min="15375" max="15375" width="4.140625" style="237" customWidth="1"/>
    <col min="15376" max="15616" width="9.140625" style="237"/>
    <col min="15617" max="15617" width="5" style="237" customWidth="1"/>
    <col min="15618" max="15618" width="33.42578125" style="237" customWidth="1"/>
    <col min="15619" max="15619" width="9.85546875" style="237" customWidth="1"/>
    <col min="15620" max="15621" width="0" style="237" hidden="1" customWidth="1"/>
    <col min="15622" max="15623" width="13.140625" style="237" customWidth="1"/>
    <col min="15624" max="15624" width="35.85546875" style="237" customWidth="1"/>
    <col min="15625" max="15625" width="11.7109375" style="237" customWidth="1"/>
    <col min="15626" max="15627" width="0" style="237" hidden="1" customWidth="1"/>
    <col min="15628" max="15629" width="13.5703125" style="237" customWidth="1"/>
    <col min="15630" max="15630" width="14" style="237" customWidth="1"/>
    <col min="15631" max="15631" width="4.140625" style="237" customWidth="1"/>
    <col min="15632" max="15872" width="9.140625" style="237"/>
    <col min="15873" max="15873" width="5" style="237" customWidth="1"/>
    <col min="15874" max="15874" width="33.42578125" style="237" customWidth="1"/>
    <col min="15875" max="15875" width="9.85546875" style="237" customWidth="1"/>
    <col min="15876" max="15877" width="0" style="237" hidden="1" customWidth="1"/>
    <col min="15878" max="15879" width="13.140625" style="237" customWidth="1"/>
    <col min="15880" max="15880" width="35.85546875" style="237" customWidth="1"/>
    <col min="15881" max="15881" width="11.7109375" style="237" customWidth="1"/>
    <col min="15882" max="15883" width="0" style="237" hidden="1" customWidth="1"/>
    <col min="15884" max="15885" width="13.5703125" style="237" customWidth="1"/>
    <col min="15886" max="15886" width="14" style="237" customWidth="1"/>
    <col min="15887" max="15887" width="4.140625" style="237" customWidth="1"/>
    <col min="15888" max="16128" width="9.140625" style="237"/>
    <col min="16129" max="16129" width="5" style="237" customWidth="1"/>
    <col min="16130" max="16130" width="33.42578125" style="237" customWidth="1"/>
    <col min="16131" max="16131" width="9.85546875" style="237" customWidth="1"/>
    <col min="16132" max="16133" width="0" style="237" hidden="1" customWidth="1"/>
    <col min="16134" max="16135" width="13.140625" style="237" customWidth="1"/>
    <col min="16136" max="16136" width="35.85546875" style="237" customWidth="1"/>
    <col min="16137" max="16137" width="11.7109375" style="237" customWidth="1"/>
    <col min="16138" max="16139" width="0" style="237" hidden="1" customWidth="1"/>
    <col min="16140" max="16141" width="13.5703125" style="237" customWidth="1"/>
    <col min="16142" max="16142" width="14" style="237" customWidth="1"/>
    <col min="16143" max="16143" width="4.140625" style="237" customWidth="1"/>
    <col min="16144" max="16384" width="9.140625" style="237"/>
  </cols>
  <sheetData>
    <row r="1" spans="1:256" ht="15" customHeight="1">
      <c r="B1" s="620" t="s">
        <v>603</v>
      </c>
      <c r="C1" s="620"/>
    </row>
    <row r="2" spans="1:256" ht="30.75" customHeight="1">
      <c r="B2" s="307" t="s">
        <v>209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621"/>
    </row>
    <row r="3" spans="1:256" ht="15.75" thickBot="1">
      <c r="I3" s="309"/>
      <c r="J3" s="309"/>
      <c r="K3" s="309"/>
      <c r="L3" s="310"/>
      <c r="M3" s="310"/>
      <c r="N3" s="309"/>
      <c r="O3" s="621"/>
    </row>
    <row r="4" spans="1:256" ht="15.75" thickBot="1">
      <c r="A4" s="622" t="s">
        <v>176</v>
      </c>
      <c r="B4" s="311" t="s">
        <v>134</v>
      </c>
      <c r="C4" s="246"/>
      <c r="D4" s="250"/>
      <c r="E4" s="250"/>
      <c r="F4" s="250"/>
      <c r="G4" s="250"/>
      <c r="H4" s="311" t="s">
        <v>177</v>
      </c>
      <c r="I4" s="247"/>
      <c r="J4" s="249"/>
      <c r="K4" s="245"/>
      <c r="L4" s="311"/>
      <c r="M4" s="251"/>
      <c r="N4" s="312"/>
      <c r="O4" s="621"/>
    </row>
    <row r="5" spans="1:256" ht="84.75" thickBot="1">
      <c r="A5" s="623"/>
      <c r="B5" s="313" t="s">
        <v>54</v>
      </c>
      <c r="C5" s="314" t="s">
        <v>210</v>
      </c>
      <c r="D5" s="315" t="s">
        <v>178</v>
      </c>
      <c r="E5" s="315" t="s">
        <v>179</v>
      </c>
      <c r="F5" s="315" t="s">
        <v>171</v>
      </c>
      <c r="G5" s="316" t="s">
        <v>172</v>
      </c>
      <c r="H5" s="313" t="s">
        <v>54</v>
      </c>
      <c r="I5" s="314" t="s">
        <v>211</v>
      </c>
      <c r="J5" s="317" t="s">
        <v>178</v>
      </c>
      <c r="K5" s="318" t="s">
        <v>179</v>
      </c>
      <c r="L5" s="255" t="s">
        <v>212</v>
      </c>
      <c r="M5" s="255" t="s">
        <v>172</v>
      </c>
      <c r="N5" s="319"/>
      <c r="O5" s="621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</row>
    <row r="6" spans="1:256" ht="15.75" thickBot="1">
      <c r="A6" s="258">
        <v>1</v>
      </c>
      <c r="B6" s="320">
        <v>2</v>
      </c>
      <c r="C6" s="321">
        <v>3</v>
      </c>
      <c r="D6" s="322">
        <v>4</v>
      </c>
      <c r="E6" s="322">
        <v>5</v>
      </c>
      <c r="F6" s="322">
        <v>6</v>
      </c>
      <c r="G6" s="322"/>
      <c r="H6" s="320">
        <v>7</v>
      </c>
      <c r="I6" s="321">
        <v>8</v>
      </c>
      <c r="J6" s="323">
        <v>9</v>
      </c>
      <c r="K6" s="259">
        <v>10</v>
      </c>
      <c r="L6" s="320">
        <v>11</v>
      </c>
      <c r="M6" s="598"/>
      <c r="N6" s="324"/>
      <c r="O6" s="621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257"/>
      <c r="GB6" s="257"/>
      <c r="GC6" s="257"/>
      <c r="GD6" s="257"/>
      <c r="GE6" s="257"/>
      <c r="GF6" s="257"/>
      <c r="GG6" s="257"/>
      <c r="GH6" s="257"/>
      <c r="GI6" s="257"/>
      <c r="GJ6" s="257"/>
      <c r="GK6" s="257"/>
      <c r="GL6" s="257"/>
      <c r="GM6" s="257"/>
      <c r="GN6" s="257"/>
      <c r="GO6" s="257"/>
      <c r="GP6" s="257"/>
      <c r="GQ6" s="257"/>
      <c r="GR6" s="257"/>
      <c r="GS6" s="257"/>
      <c r="GT6" s="257"/>
      <c r="GU6" s="257"/>
      <c r="GV6" s="257"/>
      <c r="GW6" s="257"/>
      <c r="GX6" s="257"/>
      <c r="GY6" s="257"/>
      <c r="GZ6" s="257"/>
      <c r="HA6" s="257"/>
      <c r="HB6" s="257"/>
      <c r="HC6" s="257"/>
      <c r="HD6" s="257"/>
      <c r="HE6" s="257"/>
      <c r="HF6" s="257"/>
      <c r="HG6" s="257"/>
      <c r="HH6" s="257"/>
      <c r="HI6" s="257"/>
      <c r="HJ6" s="257"/>
      <c r="HK6" s="257"/>
      <c r="HL6" s="257"/>
      <c r="HM6" s="257"/>
      <c r="HN6" s="257"/>
      <c r="HO6" s="257"/>
      <c r="HP6" s="257"/>
      <c r="HQ6" s="257"/>
      <c r="HR6" s="257"/>
      <c r="HS6" s="257"/>
      <c r="HT6" s="257"/>
      <c r="HU6" s="257"/>
      <c r="HV6" s="257"/>
      <c r="HW6" s="257"/>
      <c r="HX6" s="257"/>
      <c r="HY6" s="257"/>
      <c r="HZ6" s="257"/>
      <c r="IA6" s="257"/>
      <c r="IB6" s="257"/>
      <c r="IC6" s="257"/>
      <c r="ID6" s="257"/>
      <c r="IE6" s="257"/>
      <c r="IF6" s="257"/>
      <c r="IG6" s="257"/>
      <c r="IH6" s="257"/>
      <c r="II6" s="257"/>
      <c r="IJ6" s="257"/>
      <c r="IK6" s="257"/>
      <c r="IL6" s="257"/>
      <c r="IM6" s="257"/>
      <c r="IN6" s="257"/>
      <c r="IO6" s="257"/>
      <c r="IP6" s="257"/>
      <c r="IQ6" s="257"/>
      <c r="IR6" s="257"/>
      <c r="IS6" s="257"/>
      <c r="IT6" s="257"/>
      <c r="IU6" s="257"/>
      <c r="IV6" s="257"/>
    </row>
    <row r="7" spans="1:256" ht="22.5">
      <c r="A7" s="261">
        <v>1</v>
      </c>
      <c r="B7" s="325" t="s">
        <v>213</v>
      </c>
      <c r="C7" s="326">
        <v>20000</v>
      </c>
      <c r="D7" s="327">
        <v>10000</v>
      </c>
      <c r="E7" s="327">
        <v>10000000</v>
      </c>
      <c r="F7" s="327">
        <v>22950000</v>
      </c>
      <c r="G7" s="327">
        <v>22950000</v>
      </c>
      <c r="H7" s="325" t="s">
        <v>214</v>
      </c>
      <c r="I7" s="326">
        <v>1127</v>
      </c>
      <c r="J7" s="326">
        <v>109733</v>
      </c>
      <c r="K7" s="328">
        <v>100966500</v>
      </c>
      <c r="L7" s="326">
        <v>1503830</v>
      </c>
      <c r="M7" s="597">
        <v>489180</v>
      </c>
      <c r="N7" s="331"/>
      <c r="O7" s="621"/>
    </row>
    <row r="8" spans="1:256">
      <c r="A8" s="268">
        <v>2</v>
      </c>
      <c r="B8" s="332" t="s">
        <v>215</v>
      </c>
      <c r="C8" s="329"/>
      <c r="D8" s="333"/>
      <c r="E8" s="333"/>
      <c r="F8" s="333"/>
      <c r="G8" s="333"/>
      <c r="H8" s="332" t="s">
        <v>216</v>
      </c>
      <c r="I8" s="329"/>
      <c r="J8" s="329"/>
      <c r="K8" s="334"/>
      <c r="L8" s="329"/>
      <c r="N8" s="331"/>
      <c r="O8" s="621"/>
    </row>
    <row r="9" spans="1:256">
      <c r="A9" s="268">
        <v>3</v>
      </c>
      <c r="B9" s="332" t="s">
        <v>52</v>
      </c>
      <c r="C9" s="329"/>
      <c r="D9" s="333"/>
      <c r="E9" s="333">
        <v>180000</v>
      </c>
      <c r="F9" s="333"/>
      <c r="G9" s="333"/>
      <c r="H9" s="332" t="s">
        <v>217</v>
      </c>
      <c r="I9" s="329">
        <v>23835</v>
      </c>
      <c r="J9" s="329">
        <v>51026</v>
      </c>
      <c r="K9" s="334">
        <v>38027000</v>
      </c>
      <c r="L9" s="329">
        <v>28144989</v>
      </c>
      <c r="M9" s="330">
        <v>900000</v>
      </c>
      <c r="N9" s="331"/>
      <c r="O9" s="621"/>
    </row>
    <row r="10" spans="1:256">
      <c r="A10" s="268">
        <v>4</v>
      </c>
      <c r="B10" s="332" t="s">
        <v>218</v>
      </c>
      <c r="C10" s="329"/>
      <c r="D10" s="333">
        <v>74</v>
      </c>
      <c r="E10" s="333">
        <v>73900</v>
      </c>
      <c r="F10" s="333"/>
      <c r="G10" s="333"/>
      <c r="H10" s="332" t="s">
        <v>219</v>
      </c>
      <c r="I10" s="329"/>
      <c r="J10" s="329"/>
      <c r="K10" s="334"/>
      <c r="L10" s="329"/>
      <c r="M10" s="329"/>
      <c r="N10" s="331"/>
      <c r="O10" s="621"/>
    </row>
    <row r="11" spans="1:256">
      <c r="A11" s="268">
        <v>5</v>
      </c>
      <c r="B11" s="332" t="s">
        <v>220</v>
      </c>
      <c r="C11" s="329"/>
      <c r="D11" s="333"/>
      <c r="E11" s="333"/>
      <c r="F11" s="333"/>
      <c r="G11" s="333"/>
      <c r="H11" s="332" t="s">
        <v>221</v>
      </c>
      <c r="I11" s="329"/>
      <c r="J11" s="329">
        <v>11131</v>
      </c>
      <c r="K11" s="334">
        <v>11334335</v>
      </c>
      <c r="L11" s="329"/>
      <c r="M11" s="330"/>
      <c r="N11" s="331"/>
      <c r="O11" s="621"/>
    </row>
    <row r="12" spans="1:256">
      <c r="A12" s="268">
        <v>6</v>
      </c>
      <c r="B12" s="332" t="s">
        <v>222</v>
      </c>
      <c r="C12" s="334"/>
      <c r="D12" s="335"/>
      <c r="E12" s="335"/>
      <c r="F12" s="335"/>
      <c r="G12" s="335"/>
      <c r="H12" s="336" t="s">
        <v>223</v>
      </c>
      <c r="I12" s="329"/>
      <c r="J12" s="329"/>
      <c r="K12" s="334"/>
      <c r="L12" s="329"/>
      <c r="M12" s="329"/>
      <c r="N12" s="331"/>
      <c r="O12" s="621"/>
    </row>
    <row r="13" spans="1:256" ht="22.5">
      <c r="A13" s="268">
        <v>7</v>
      </c>
      <c r="B13" s="336" t="s">
        <v>224</v>
      </c>
      <c r="C13" s="329"/>
      <c r="D13" s="333"/>
      <c r="E13" s="333"/>
      <c r="F13" s="333"/>
      <c r="G13" s="333"/>
      <c r="H13" s="336" t="s">
        <v>225</v>
      </c>
      <c r="I13" s="329"/>
      <c r="J13" s="329"/>
      <c r="K13" s="334"/>
      <c r="L13" s="329"/>
      <c r="M13" s="329"/>
      <c r="N13" s="331"/>
      <c r="O13" s="621"/>
    </row>
    <row r="14" spans="1:256">
      <c r="A14" s="268">
        <v>8</v>
      </c>
      <c r="B14" s="336"/>
      <c r="C14" s="334"/>
      <c r="D14" s="335"/>
      <c r="E14" s="335"/>
      <c r="F14" s="335"/>
      <c r="G14" s="335"/>
      <c r="H14" s="336" t="s">
        <v>226</v>
      </c>
      <c r="I14" s="329"/>
      <c r="J14" s="329"/>
      <c r="K14" s="334"/>
      <c r="L14" s="329"/>
      <c r="M14" s="329"/>
      <c r="N14" s="331"/>
      <c r="O14" s="621"/>
    </row>
    <row r="15" spans="1:256" ht="15.75" thickBot="1">
      <c r="A15" s="289">
        <v>9</v>
      </c>
      <c r="B15" s="337"/>
      <c r="C15" s="338"/>
      <c r="D15" s="331"/>
      <c r="E15" s="331"/>
      <c r="F15" s="331"/>
      <c r="G15" s="331"/>
      <c r="H15" s="339" t="s">
        <v>227</v>
      </c>
      <c r="I15" s="340">
        <v>10038</v>
      </c>
      <c r="J15" s="340"/>
      <c r="K15" s="341"/>
      <c r="L15" s="342">
        <v>11391749</v>
      </c>
      <c r="M15" s="342"/>
      <c r="N15" s="331"/>
      <c r="O15" s="621"/>
    </row>
    <row r="16" spans="1:256" ht="21.75" thickBot="1">
      <c r="A16" s="283">
        <v>10</v>
      </c>
      <c r="B16" s="343" t="s">
        <v>228</v>
      </c>
      <c r="C16" s="344">
        <f>SUM(C7:C15)</f>
        <v>20000</v>
      </c>
      <c r="D16" s="345">
        <f>SUM(D7:D15)</f>
        <v>10074</v>
      </c>
      <c r="E16" s="345">
        <f>SUM(E7:E15)</f>
        <v>10253900</v>
      </c>
      <c r="F16" s="345">
        <f>SUM(F7:F15)</f>
        <v>22950000</v>
      </c>
      <c r="G16" s="345">
        <f>SUM(G7:G15)</f>
        <v>22950000</v>
      </c>
      <c r="H16" s="343" t="s">
        <v>229</v>
      </c>
      <c r="I16" s="344">
        <f>SUM(I7:I15)</f>
        <v>35000</v>
      </c>
      <c r="J16" s="346">
        <f>SUM(J7:J15)</f>
        <v>171890</v>
      </c>
      <c r="K16" s="347">
        <f>SUM(K7:K15)</f>
        <v>150327835</v>
      </c>
      <c r="L16" s="348">
        <f>SUM(L7:L15)</f>
        <v>41040568</v>
      </c>
      <c r="M16" s="349">
        <f>SUM(M7:M15)</f>
        <v>1389180</v>
      </c>
      <c r="N16" s="350"/>
      <c r="O16" s="621"/>
    </row>
    <row r="17" spans="1:15" ht="23.25" customHeight="1">
      <c r="A17" s="261">
        <v>11</v>
      </c>
      <c r="B17" s="351" t="s">
        <v>230</v>
      </c>
      <c r="C17" s="352"/>
      <c r="D17" s="353"/>
      <c r="E17" s="353"/>
      <c r="F17" s="353"/>
      <c r="G17" s="353"/>
      <c r="H17" s="354" t="s">
        <v>192</v>
      </c>
      <c r="I17" s="355"/>
      <c r="J17" s="355"/>
      <c r="K17" s="356"/>
      <c r="L17" s="355"/>
      <c r="M17" s="355"/>
      <c r="N17" s="357"/>
      <c r="O17" s="621"/>
    </row>
    <row r="18" spans="1:15" ht="18.75" customHeight="1">
      <c r="A18" s="268">
        <v>12</v>
      </c>
      <c r="B18" s="358" t="s">
        <v>231</v>
      </c>
      <c r="C18" s="359">
        <v>15000</v>
      </c>
      <c r="D18" s="360"/>
      <c r="E18" s="360"/>
      <c r="F18" s="360">
        <v>15224761</v>
      </c>
      <c r="G18" s="360">
        <v>15224761</v>
      </c>
      <c r="H18" s="354" t="s">
        <v>232</v>
      </c>
      <c r="I18" s="359"/>
      <c r="J18" s="359"/>
      <c r="K18" s="361"/>
      <c r="L18" s="359"/>
      <c r="M18" s="359"/>
      <c r="N18" s="357"/>
      <c r="O18" s="621"/>
    </row>
    <row r="19" spans="1:15" ht="14.25" customHeight="1">
      <c r="A19" s="261">
        <v>13</v>
      </c>
      <c r="B19" s="358" t="s">
        <v>233</v>
      </c>
      <c r="C19" s="359"/>
      <c r="D19" s="362"/>
      <c r="E19" s="362"/>
      <c r="F19" s="362"/>
      <c r="G19" s="362"/>
      <c r="H19" s="363" t="s">
        <v>196</v>
      </c>
      <c r="I19" s="359"/>
      <c r="J19" s="359"/>
      <c r="K19" s="361"/>
      <c r="L19" s="359"/>
      <c r="M19" s="359"/>
      <c r="N19" s="357"/>
      <c r="O19" s="621"/>
    </row>
    <row r="20" spans="1:15" ht="23.25" customHeight="1">
      <c r="A20" s="268">
        <v>14</v>
      </c>
      <c r="B20" s="364" t="s">
        <v>234</v>
      </c>
      <c r="C20" s="359"/>
      <c r="D20" s="360"/>
      <c r="E20" s="360"/>
      <c r="F20" s="360"/>
      <c r="G20" s="360"/>
      <c r="H20" s="354" t="s">
        <v>235</v>
      </c>
      <c r="I20" s="359"/>
      <c r="J20" s="359"/>
      <c r="K20" s="361"/>
      <c r="L20" s="359"/>
      <c r="M20" s="359"/>
      <c r="N20" s="357"/>
      <c r="O20" s="621"/>
    </row>
    <row r="21" spans="1:15" ht="22.5" customHeight="1">
      <c r="A21" s="261">
        <v>15</v>
      </c>
      <c r="B21" s="365" t="s">
        <v>197</v>
      </c>
      <c r="C21" s="366"/>
      <c r="D21" s="353"/>
      <c r="E21" s="353"/>
      <c r="F21" s="353"/>
      <c r="G21" s="353"/>
      <c r="H21" s="367" t="s">
        <v>236</v>
      </c>
      <c r="I21" s="359"/>
      <c r="J21" s="359"/>
      <c r="K21" s="361"/>
      <c r="L21" s="359"/>
      <c r="M21" s="359"/>
      <c r="N21" s="357"/>
      <c r="O21" s="621"/>
    </row>
    <row r="22" spans="1:15" ht="15.75" thickBot="1">
      <c r="A22" s="268">
        <v>16</v>
      </c>
      <c r="B22" s="368" t="s">
        <v>237</v>
      </c>
      <c r="C22" s="359"/>
      <c r="D22" s="369"/>
      <c r="E22" s="369"/>
      <c r="F22" s="369"/>
      <c r="G22" s="369"/>
      <c r="H22" s="370"/>
      <c r="I22" s="359"/>
      <c r="J22" s="359"/>
      <c r="K22" s="371"/>
      <c r="L22" s="372"/>
      <c r="M22" s="372"/>
      <c r="N22" s="357"/>
      <c r="O22" s="621"/>
    </row>
    <row r="23" spans="1:15" ht="21" customHeight="1" thickBot="1">
      <c r="A23" s="283">
        <v>17</v>
      </c>
      <c r="B23" s="343" t="s">
        <v>238</v>
      </c>
      <c r="C23" s="344">
        <f>SUM(C18:C22)</f>
        <v>15000</v>
      </c>
      <c r="D23" s="345">
        <v>374798</v>
      </c>
      <c r="E23" s="345">
        <v>374798000</v>
      </c>
      <c r="F23" s="593">
        <f>SUM(F18:F22)</f>
        <v>15224761</v>
      </c>
      <c r="G23" s="593">
        <f>SUM(G18:G22)</f>
        <v>15224761</v>
      </c>
      <c r="H23" s="343" t="s">
        <v>239</v>
      </c>
      <c r="I23" s="344">
        <f>SUM(I17:I22)</f>
        <v>0</v>
      </c>
      <c r="J23" s="346">
        <v>150000</v>
      </c>
      <c r="K23" s="347">
        <v>300000000</v>
      </c>
      <c r="L23" s="373">
        <f>SUM(L17:L22)</f>
        <v>0</v>
      </c>
      <c r="M23" s="374">
        <f>SUM(M17:M22)</f>
        <v>0</v>
      </c>
      <c r="N23" s="350"/>
      <c r="O23" s="621"/>
    </row>
    <row r="24" spans="1:15" ht="15.75" thickBot="1">
      <c r="A24" s="283">
        <v>18</v>
      </c>
      <c r="B24" s="375" t="s">
        <v>240</v>
      </c>
      <c r="C24" s="395">
        <v>35000</v>
      </c>
      <c r="D24" s="396">
        <v>384872</v>
      </c>
      <c r="E24" s="396">
        <v>385051900</v>
      </c>
      <c r="F24" s="594">
        <f>F16+F23</f>
        <v>38174761</v>
      </c>
      <c r="G24" s="595">
        <f>G16+G23</f>
        <v>38174761</v>
      </c>
      <c r="H24" s="592" t="s">
        <v>241</v>
      </c>
      <c r="I24" s="397">
        <v>35000</v>
      </c>
      <c r="J24" s="398">
        <v>524033</v>
      </c>
      <c r="K24" s="399">
        <v>571614361</v>
      </c>
      <c r="L24" s="400">
        <v>41040568</v>
      </c>
      <c r="M24" s="401">
        <v>1389180</v>
      </c>
      <c r="N24" s="300"/>
      <c r="O24" s="621"/>
    </row>
    <row r="25" spans="1:15" ht="15.75" thickBot="1">
      <c r="A25" s="283">
        <v>19</v>
      </c>
      <c r="B25" s="375" t="s">
        <v>242</v>
      </c>
      <c r="C25" s="395">
        <v>15000</v>
      </c>
      <c r="D25" s="396">
        <v>363959</v>
      </c>
      <c r="E25" s="396">
        <v>261360461</v>
      </c>
      <c r="F25" s="400">
        <v>18090298</v>
      </c>
      <c r="G25" s="401">
        <v>0</v>
      </c>
      <c r="H25" s="592" t="s">
        <v>206</v>
      </c>
      <c r="I25" s="397">
        <v>0</v>
      </c>
      <c r="J25" s="398"/>
      <c r="K25" s="399"/>
      <c r="L25" s="400">
        <v>0</v>
      </c>
      <c r="M25" s="401">
        <v>21560820</v>
      </c>
      <c r="N25" s="300"/>
      <c r="O25" s="621"/>
    </row>
    <row r="26" spans="1:15" ht="15.75" thickBot="1">
      <c r="A26" s="283">
        <v>20</v>
      </c>
      <c r="B26" s="375" t="s">
        <v>207</v>
      </c>
      <c r="C26" s="395">
        <v>0</v>
      </c>
      <c r="D26" s="396">
        <v>139161</v>
      </c>
      <c r="E26" s="396">
        <v>186562461</v>
      </c>
      <c r="F26" s="403">
        <v>2865537</v>
      </c>
      <c r="G26" s="404">
        <v>0</v>
      </c>
      <c r="H26" s="592" t="s">
        <v>208</v>
      </c>
      <c r="I26" s="397">
        <v>0</v>
      </c>
      <c r="J26" s="398"/>
      <c r="K26" s="402"/>
      <c r="L26" s="403">
        <v>0</v>
      </c>
      <c r="M26" s="404">
        <v>36785581</v>
      </c>
      <c r="N26" s="300"/>
      <c r="O26" s="621"/>
    </row>
  </sheetData>
  <mergeCells count="3">
    <mergeCell ref="B1:C1"/>
    <mergeCell ref="O2:O26"/>
    <mergeCell ref="A4:A5"/>
  </mergeCells>
  <pageMargins left="0.7" right="0.7" top="0.75" bottom="0.75" header="0.3" footer="0.3"/>
  <pageSetup paperSize="9" scale="58" orientation="portrait" r:id="rId1"/>
  <colBreaks count="1" manualBreakCount="1">
    <brk id="13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CB51"/>
  <sheetViews>
    <sheetView topLeftCell="A22" zoomScaleNormal="100" workbookViewId="0">
      <selection activeCell="C7" sqref="C7"/>
    </sheetView>
  </sheetViews>
  <sheetFormatPr defaultColWidth="10" defaultRowHeight="15"/>
  <cols>
    <col min="1" max="1" width="3.28515625" style="50" customWidth="1"/>
    <col min="2" max="2" width="7.7109375" style="51" customWidth="1"/>
    <col min="3" max="3" width="45.7109375" style="52" customWidth="1"/>
    <col min="4" max="4" width="8.85546875" style="52" customWidth="1"/>
    <col min="5" max="5" width="12.5703125" style="52" customWidth="1"/>
    <col min="6" max="6" width="10.42578125" style="52" customWidth="1"/>
    <col min="7" max="7" width="9.85546875" style="52" customWidth="1"/>
    <col min="8" max="8" width="10" style="52" customWidth="1"/>
    <col min="9" max="9" width="11.28515625" style="53" customWidth="1"/>
    <col min="10" max="10" width="9.5703125" style="53" customWidth="1"/>
    <col min="11" max="11" width="12.42578125" style="53" customWidth="1"/>
    <col min="12" max="12" width="13.5703125" style="53" customWidth="1"/>
    <col min="13" max="13" width="9.28515625" style="53" customWidth="1"/>
    <col min="14" max="14" width="10.42578125" style="53" customWidth="1"/>
    <col min="15" max="15" width="12.85546875" style="53" customWidth="1"/>
    <col min="16" max="16" width="8.28515625" style="53" customWidth="1"/>
    <col min="17" max="17" width="11.140625" style="53" customWidth="1"/>
    <col min="18" max="18" width="11.28515625" style="53" customWidth="1"/>
    <col min="19" max="19" width="10.5703125" style="54" hidden="1" customWidth="1"/>
    <col min="20" max="20" width="11" style="54" customWidth="1"/>
    <col min="21" max="21" width="13.85546875" style="54" customWidth="1"/>
    <col min="22" max="22" width="14" style="54" customWidth="1"/>
    <col min="23" max="23" width="11.7109375" style="54" customWidth="1"/>
    <col min="24" max="24" width="13" style="54" customWidth="1"/>
    <col min="25" max="25" width="15.7109375" style="54" customWidth="1"/>
    <col min="26" max="259" width="10" style="54"/>
    <col min="260" max="260" width="5.7109375" style="54" customWidth="1"/>
    <col min="261" max="261" width="7.7109375" style="54" customWidth="1"/>
    <col min="262" max="262" width="45.7109375" style="54" customWidth="1"/>
    <col min="263" max="263" width="7.85546875" style="54" customWidth="1"/>
    <col min="264" max="264" width="2.85546875" style="54" customWidth="1"/>
    <col min="265" max="265" width="8.5703125" style="54" customWidth="1"/>
    <col min="266" max="266" width="9.85546875" style="54" customWidth="1"/>
    <col min="267" max="267" width="1.5703125" style="54" customWidth="1"/>
    <col min="268" max="268" width="9.5703125" style="54" customWidth="1"/>
    <col min="269" max="269" width="8.28515625" style="54" customWidth="1"/>
    <col min="270" max="270" width="1" style="54" customWidth="1"/>
    <col min="271" max="271" width="10.28515625" style="54" customWidth="1"/>
    <col min="272" max="272" width="9.28515625" style="54" customWidth="1"/>
    <col min="273" max="273" width="1" style="54" customWidth="1"/>
    <col min="274" max="274" width="13.28515625" style="54" customWidth="1"/>
    <col min="275" max="275" width="9.5703125" style="54" customWidth="1"/>
    <col min="276" max="276" width="1.7109375" style="54" customWidth="1"/>
    <col min="277" max="277" width="11.28515625" style="54" customWidth="1"/>
    <col min="278" max="278" width="0" style="54" hidden="1" customWidth="1"/>
    <col min="279" max="279" width="10" style="54" customWidth="1"/>
    <col min="280" max="515" width="10" style="54"/>
    <col min="516" max="516" width="5.7109375" style="54" customWidth="1"/>
    <col min="517" max="517" width="7.7109375" style="54" customWidth="1"/>
    <col min="518" max="518" width="45.7109375" style="54" customWidth="1"/>
    <col min="519" max="519" width="7.85546875" style="54" customWidth="1"/>
    <col min="520" max="520" width="2.85546875" style="54" customWidth="1"/>
    <col min="521" max="521" width="8.5703125" style="54" customWidth="1"/>
    <col min="522" max="522" width="9.85546875" style="54" customWidth="1"/>
    <col min="523" max="523" width="1.5703125" style="54" customWidth="1"/>
    <col min="524" max="524" width="9.5703125" style="54" customWidth="1"/>
    <col min="525" max="525" width="8.28515625" style="54" customWidth="1"/>
    <col min="526" max="526" width="1" style="54" customWidth="1"/>
    <col min="527" max="527" width="10.28515625" style="54" customWidth="1"/>
    <col min="528" max="528" width="9.28515625" style="54" customWidth="1"/>
    <col min="529" max="529" width="1" style="54" customWidth="1"/>
    <col min="530" max="530" width="13.28515625" style="54" customWidth="1"/>
    <col min="531" max="531" width="9.5703125" style="54" customWidth="1"/>
    <col min="532" max="532" width="1.7109375" style="54" customWidth="1"/>
    <col min="533" max="533" width="11.28515625" style="54" customWidth="1"/>
    <col min="534" max="534" width="0" style="54" hidden="1" customWidth="1"/>
    <col min="535" max="535" width="10" style="54" customWidth="1"/>
    <col min="536" max="771" width="10" style="54"/>
    <col min="772" max="772" width="5.7109375" style="54" customWidth="1"/>
    <col min="773" max="773" width="7.7109375" style="54" customWidth="1"/>
    <col min="774" max="774" width="45.7109375" style="54" customWidth="1"/>
    <col min="775" max="775" width="7.85546875" style="54" customWidth="1"/>
    <col min="776" max="776" width="2.85546875" style="54" customWidth="1"/>
    <col min="777" max="777" width="8.5703125" style="54" customWidth="1"/>
    <col min="778" max="778" width="9.85546875" style="54" customWidth="1"/>
    <col min="779" max="779" width="1.5703125" style="54" customWidth="1"/>
    <col min="780" max="780" width="9.5703125" style="54" customWidth="1"/>
    <col min="781" max="781" width="8.28515625" style="54" customWidth="1"/>
    <col min="782" max="782" width="1" style="54" customWidth="1"/>
    <col min="783" max="783" width="10.28515625" style="54" customWidth="1"/>
    <col min="784" max="784" width="9.28515625" style="54" customWidth="1"/>
    <col min="785" max="785" width="1" style="54" customWidth="1"/>
    <col min="786" max="786" width="13.28515625" style="54" customWidth="1"/>
    <col min="787" max="787" width="9.5703125" style="54" customWidth="1"/>
    <col min="788" max="788" width="1.7109375" style="54" customWidth="1"/>
    <col min="789" max="789" width="11.28515625" style="54" customWidth="1"/>
    <col min="790" max="790" width="0" style="54" hidden="1" customWidth="1"/>
    <col min="791" max="791" width="10" style="54" customWidth="1"/>
    <col min="792" max="1027" width="10" style="54"/>
    <col min="1028" max="1028" width="5.7109375" style="54" customWidth="1"/>
    <col min="1029" max="1029" width="7.7109375" style="54" customWidth="1"/>
    <col min="1030" max="1030" width="45.7109375" style="54" customWidth="1"/>
    <col min="1031" max="1031" width="7.85546875" style="54" customWidth="1"/>
    <col min="1032" max="1032" width="2.85546875" style="54" customWidth="1"/>
    <col min="1033" max="1033" width="8.5703125" style="54" customWidth="1"/>
    <col min="1034" max="1034" width="9.85546875" style="54" customWidth="1"/>
    <col min="1035" max="1035" width="1.5703125" style="54" customWidth="1"/>
    <col min="1036" max="1036" width="9.5703125" style="54" customWidth="1"/>
    <col min="1037" max="1037" width="8.28515625" style="54" customWidth="1"/>
    <col min="1038" max="1038" width="1" style="54" customWidth="1"/>
    <col min="1039" max="1039" width="10.28515625" style="54" customWidth="1"/>
    <col min="1040" max="1040" width="9.28515625" style="54" customWidth="1"/>
    <col min="1041" max="1041" width="1" style="54" customWidth="1"/>
    <col min="1042" max="1042" width="13.28515625" style="54" customWidth="1"/>
    <col min="1043" max="1043" width="9.5703125" style="54" customWidth="1"/>
    <col min="1044" max="1044" width="1.7109375" style="54" customWidth="1"/>
    <col min="1045" max="1045" width="11.28515625" style="54" customWidth="1"/>
    <col min="1046" max="1046" width="0" style="54" hidden="1" customWidth="1"/>
    <col min="1047" max="1047" width="10" style="54" customWidth="1"/>
    <col min="1048" max="1283" width="10" style="54"/>
    <col min="1284" max="1284" width="5.7109375" style="54" customWidth="1"/>
    <col min="1285" max="1285" width="7.7109375" style="54" customWidth="1"/>
    <col min="1286" max="1286" width="45.7109375" style="54" customWidth="1"/>
    <col min="1287" max="1287" width="7.85546875" style="54" customWidth="1"/>
    <col min="1288" max="1288" width="2.85546875" style="54" customWidth="1"/>
    <col min="1289" max="1289" width="8.5703125" style="54" customWidth="1"/>
    <col min="1290" max="1290" width="9.85546875" style="54" customWidth="1"/>
    <col min="1291" max="1291" width="1.5703125" style="54" customWidth="1"/>
    <col min="1292" max="1292" width="9.5703125" style="54" customWidth="1"/>
    <col min="1293" max="1293" width="8.28515625" style="54" customWidth="1"/>
    <col min="1294" max="1294" width="1" style="54" customWidth="1"/>
    <col min="1295" max="1295" width="10.28515625" style="54" customWidth="1"/>
    <col min="1296" max="1296" width="9.28515625" style="54" customWidth="1"/>
    <col min="1297" max="1297" width="1" style="54" customWidth="1"/>
    <col min="1298" max="1298" width="13.28515625" style="54" customWidth="1"/>
    <col min="1299" max="1299" width="9.5703125" style="54" customWidth="1"/>
    <col min="1300" max="1300" width="1.7109375" style="54" customWidth="1"/>
    <col min="1301" max="1301" width="11.28515625" style="54" customWidth="1"/>
    <col min="1302" max="1302" width="0" style="54" hidden="1" customWidth="1"/>
    <col min="1303" max="1303" width="10" style="54" customWidth="1"/>
    <col min="1304" max="1539" width="10" style="54"/>
    <col min="1540" max="1540" width="5.7109375" style="54" customWidth="1"/>
    <col min="1541" max="1541" width="7.7109375" style="54" customWidth="1"/>
    <col min="1542" max="1542" width="45.7109375" style="54" customWidth="1"/>
    <col min="1543" max="1543" width="7.85546875" style="54" customWidth="1"/>
    <col min="1544" max="1544" width="2.85546875" style="54" customWidth="1"/>
    <col min="1545" max="1545" width="8.5703125" style="54" customWidth="1"/>
    <col min="1546" max="1546" width="9.85546875" style="54" customWidth="1"/>
    <col min="1547" max="1547" width="1.5703125" style="54" customWidth="1"/>
    <col min="1548" max="1548" width="9.5703125" style="54" customWidth="1"/>
    <col min="1549" max="1549" width="8.28515625" style="54" customWidth="1"/>
    <col min="1550" max="1550" width="1" style="54" customWidth="1"/>
    <col min="1551" max="1551" width="10.28515625" style="54" customWidth="1"/>
    <col min="1552" max="1552" width="9.28515625" style="54" customWidth="1"/>
    <col min="1553" max="1553" width="1" style="54" customWidth="1"/>
    <col min="1554" max="1554" width="13.28515625" style="54" customWidth="1"/>
    <col min="1555" max="1555" width="9.5703125" style="54" customWidth="1"/>
    <col min="1556" max="1556" width="1.7109375" style="54" customWidth="1"/>
    <col min="1557" max="1557" width="11.28515625" style="54" customWidth="1"/>
    <col min="1558" max="1558" width="0" style="54" hidden="1" customWidth="1"/>
    <col min="1559" max="1559" width="10" style="54" customWidth="1"/>
    <col min="1560" max="1795" width="10" style="54"/>
    <col min="1796" max="1796" width="5.7109375" style="54" customWidth="1"/>
    <col min="1797" max="1797" width="7.7109375" style="54" customWidth="1"/>
    <col min="1798" max="1798" width="45.7109375" style="54" customWidth="1"/>
    <col min="1799" max="1799" width="7.85546875" style="54" customWidth="1"/>
    <col min="1800" max="1800" width="2.85546875" style="54" customWidth="1"/>
    <col min="1801" max="1801" width="8.5703125" style="54" customWidth="1"/>
    <col min="1802" max="1802" width="9.85546875" style="54" customWidth="1"/>
    <col min="1803" max="1803" width="1.5703125" style="54" customWidth="1"/>
    <col min="1804" max="1804" width="9.5703125" style="54" customWidth="1"/>
    <col min="1805" max="1805" width="8.28515625" style="54" customWidth="1"/>
    <col min="1806" max="1806" width="1" style="54" customWidth="1"/>
    <col min="1807" max="1807" width="10.28515625" style="54" customWidth="1"/>
    <col min="1808" max="1808" width="9.28515625" style="54" customWidth="1"/>
    <col min="1809" max="1809" width="1" style="54" customWidth="1"/>
    <col min="1810" max="1810" width="13.28515625" style="54" customWidth="1"/>
    <col min="1811" max="1811" width="9.5703125" style="54" customWidth="1"/>
    <col min="1812" max="1812" width="1.7109375" style="54" customWidth="1"/>
    <col min="1813" max="1813" width="11.28515625" style="54" customWidth="1"/>
    <col min="1814" max="1814" width="0" style="54" hidden="1" customWidth="1"/>
    <col min="1815" max="1815" width="10" style="54" customWidth="1"/>
    <col min="1816" max="2051" width="10" style="54"/>
    <col min="2052" max="2052" width="5.7109375" style="54" customWidth="1"/>
    <col min="2053" max="2053" width="7.7109375" style="54" customWidth="1"/>
    <col min="2054" max="2054" width="45.7109375" style="54" customWidth="1"/>
    <col min="2055" max="2055" width="7.85546875" style="54" customWidth="1"/>
    <col min="2056" max="2056" width="2.85546875" style="54" customWidth="1"/>
    <col min="2057" max="2057" width="8.5703125" style="54" customWidth="1"/>
    <col min="2058" max="2058" width="9.85546875" style="54" customWidth="1"/>
    <col min="2059" max="2059" width="1.5703125" style="54" customWidth="1"/>
    <col min="2060" max="2060" width="9.5703125" style="54" customWidth="1"/>
    <col min="2061" max="2061" width="8.28515625" style="54" customWidth="1"/>
    <col min="2062" max="2062" width="1" style="54" customWidth="1"/>
    <col min="2063" max="2063" width="10.28515625" style="54" customWidth="1"/>
    <col min="2064" max="2064" width="9.28515625" style="54" customWidth="1"/>
    <col min="2065" max="2065" width="1" style="54" customWidth="1"/>
    <col min="2066" max="2066" width="13.28515625" style="54" customWidth="1"/>
    <col min="2067" max="2067" width="9.5703125" style="54" customWidth="1"/>
    <col min="2068" max="2068" width="1.7109375" style="54" customWidth="1"/>
    <col min="2069" max="2069" width="11.28515625" style="54" customWidth="1"/>
    <col min="2070" max="2070" width="0" style="54" hidden="1" customWidth="1"/>
    <col min="2071" max="2071" width="10" style="54" customWidth="1"/>
    <col min="2072" max="2307" width="10" style="54"/>
    <col min="2308" max="2308" width="5.7109375" style="54" customWidth="1"/>
    <col min="2309" max="2309" width="7.7109375" style="54" customWidth="1"/>
    <col min="2310" max="2310" width="45.7109375" style="54" customWidth="1"/>
    <col min="2311" max="2311" width="7.85546875" style="54" customWidth="1"/>
    <col min="2312" max="2312" width="2.85546875" style="54" customWidth="1"/>
    <col min="2313" max="2313" width="8.5703125" style="54" customWidth="1"/>
    <col min="2314" max="2314" width="9.85546875" style="54" customWidth="1"/>
    <col min="2315" max="2315" width="1.5703125" style="54" customWidth="1"/>
    <col min="2316" max="2316" width="9.5703125" style="54" customWidth="1"/>
    <col min="2317" max="2317" width="8.28515625" style="54" customWidth="1"/>
    <col min="2318" max="2318" width="1" style="54" customWidth="1"/>
    <col min="2319" max="2319" width="10.28515625" style="54" customWidth="1"/>
    <col min="2320" max="2320" width="9.28515625" style="54" customWidth="1"/>
    <col min="2321" max="2321" width="1" style="54" customWidth="1"/>
    <col min="2322" max="2322" width="13.28515625" style="54" customWidth="1"/>
    <col min="2323" max="2323" width="9.5703125" style="54" customWidth="1"/>
    <col min="2324" max="2324" width="1.7109375" style="54" customWidth="1"/>
    <col min="2325" max="2325" width="11.28515625" style="54" customWidth="1"/>
    <col min="2326" max="2326" width="0" style="54" hidden="1" customWidth="1"/>
    <col min="2327" max="2327" width="10" style="54" customWidth="1"/>
    <col min="2328" max="2563" width="10" style="54"/>
    <col min="2564" max="2564" width="5.7109375" style="54" customWidth="1"/>
    <col min="2565" max="2565" width="7.7109375" style="54" customWidth="1"/>
    <col min="2566" max="2566" width="45.7109375" style="54" customWidth="1"/>
    <col min="2567" max="2567" width="7.85546875" style="54" customWidth="1"/>
    <col min="2568" max="2568" width="2.85546875" style="54" customWidth="1"/>
    <col min="2569" max="2569" width="8.5703125" style="54" customWidth="1"/>
    <col min="2570" max="2570" width="9.85546875" style="54" customWidth="1"/>
    <col min="2571" max="2571" width="1.5703125" style="54" customWidth="1"/>
    <col min="2572" max="2572" width="9.5703125" style="54" customWidth="1"/>
    <col min="2573" max="2573" width="8.28515625" style="54" customWidth="1"/>
    <col min="2574" max="2574" width="1" style="54" customWidth="1"/>
    <col min="2575" max="2575" width="10.28515625" style="54" customWidth="1"/>
    <col min="2576" max="2576" width="9.28515625" style="54" customWidth="1"/>
    <col min="2577" max="2577" width="1" style="54" customWidth="1"/>
    <col min="2578" max="2578" width="13.28515625" style="54" customWidth="1"/>
    <col min="2579" max="2579" width="9.5703125" style="54" customWidth="1"/>
    <col min="2580" max="2580" width="1.7109375" style="54" customWidth="1"/>
    <col min="2581" max="2581" width="11.28515625" style="54" customWidth="1"/>
    <col min="2582" max="2582" width="0" style="54" hidden="1" customWidth="1"/>
    <col min="2583" max="2583" width="10" style="54" customWidth="1"/>
    <col min="2584" max="2819" width="10" style="54"/>
    <col min="2820" max="2820" width="5.7109375" style="54" customWidth="1"/>
    <col min="2821" max="2821" width="7.7109375" style="54" customWidth="1"/>
    <col min="2822" max="2822" width="45.7109375" style="54" customWidth="1"/>
    <col min="2823" max="2823" width="7.85546875" style="54" customWidth="1"/>
    <col min="2824" max="2824" width="2.85546875" style="54" customWidth="1"/>
    <col min="2825" max="2825" width="8.5703125" style="54" customWidth="1"/>
    <col min="2826" max="2826" width="9.85546875" style="54" customWidth="1"/>
    <col min="2827" max="2827" width="1.5703125" style="54" customWidth="1"/>
    <col min="2828" max="2828" width="9.5703125" style="54" customWidth="1"/>
    <col min="2829" max="2829" width="8.28515625" style="54" customWidth="1"/>
    <col min="2830" max="2830" width="1" style="54" customWidth="1"/>
    <col min="2831" max="2831" width="10.28515625" style="54" customWidth="1"/>
    <col min="2832" max="2832" width="9.28515625" style="54" customWidth="1"/>
    <col min="2833" max="2833" width="1" style="54" customWidth="1"/>
    <col min="2834" max="2834" width="13.28515625" style="54" customWidth="1"/>
    <col min="2835" max="2835" width="9.5703125" style="54" customWidth="1"/>
    <col min="2836" max="2836" width="1.7109375" style="54" customWidth="1"/>
    <col min="2837" max="2837" width="11.28515625" style="54" customWidth="1"/>
    <col min="2838" max="2838" width="0" style="54" hidden="1" customWidth="1"/>
    <col min="2839" max="2839" width="10" style="54" customWidth="1"/>
    <col min="2840" max="3075" width="10" style="54"/>
    <col min="3076" max="3076" width="5.7109375" style="54" customWidth="1"/>
    <col min="3077" max="3077" width="7.7109375" style="54" customWidth="1"/>
    <col min="3078" max="3078" width="45.7109375" style="54" customWidth="1"/>
    <col min="3079" max="3079" width="7.85546875" style="54" customWidth="1"/>
    <col min="3080" max="3080" width="2.85546875" style="54" customWidth="1"/>
    <col min="3081" max="3081" width="8.5703125" style="54" customWidth="1"/>
    <col min="3082" max="3082" width="9.85546875" style="54" customWidth="1"/>
    <col min="3083" max="3083" width="1.5703125" style="54" customWidth="1"/>
    <col min="3084" max="3084" width="9.5703125" style="54" customWidth="1"/>
    <col min="3085" max="3085" width="8.28515625" style="54" customWidth="1"/>
    <col min="3086" max="3086" width="1" style="54" customWidth="1"/>
    <col min="3087" max="3087" width="10.28515625" style="54" customWidth="1"/>
    <col min="3088" max="3088" width="9.28515625" style="54" customWidth="1"/>
    <col min="3089" max="3089" width="1" style="54" customWidth="1"/>
    <col min="3090" max="3090" width="13.28515625" style="54" customWidth="1"/>
    <col min="3091" max="3091" width="9.5703125" style="54" customWidth="1"/>
    <col min="3092" max="3092" width="1.7109375" style="54" customWidth="1"/>
    <col min="3093" max="3093" width="11.28515625" style="54" customWidth="1"/>
    <col min="3094" max="3094" width="0" style="54" hidden="1" customWidth="1"/>
    <col min="3095" max="3095" width="10" style="54" customWidth="1"/>
    <col min="3096" max="3331" width="10" style="54"/>
    <col min="3332" max="3332" width="5.7109375" style="54" customWidth="1"/>
    <col min="3333" max="3333" width="7.7109375" style="54" customWidth="1"/>
    <col min="3334" max="3334" width="45.7109375" style="54" customWidth="1"/>
    <col min="3335" max="3335" width="7.85546875" style="54" customWidth="1"/>
    <col min="3336" max="3336" width="2.85546875" style="54" customWidth="1"/>
    <col min="3337" max="3337" width="8.5703125" style="54" customWidth="1"/>
    <col min="3338" max="3338" width="9.85546875" style="54" customWidth="1"/>
    <col min="3339" max="3339" width="1.5703125" style="54" customWidth="1"/>
    <col min="3340" max="3340" width="9.5703125" style="54" customWidth="1"/>
    <col min="3341" max="3341" width="8.28515625" style="54" customWidth="1"/>
    <col min="3342" max="3342" width="1" style="54" customWidth="1"/>
    <col min="3343" max="3343" width="10.28515625" style="54" customWidth="1"/>
    <col min="3344" max="3344" width="9.28515625" style="54" customWidth="1"/>
    <col min="3345" max="3345" width="1" style="54" customWidth="1"/>
    <col min="3346" max="3346" width="13.28515625" style="54" customWidth="1"/>
    <col min="3347" max="3347" width="9.5703125" style="54" customWidth="1"/>
    <col min="3348" max="3348" width="1.7109375" style="54" customWidth="1"/>
    <col min="3349" max="3349" width="11.28515625" style="54" customWidth="1"/>
    <col min="3350" max="3350" width="0" style="54" hidden="1" customWidth="1"/>
    <col min="3351" max="3351" width="10" style="54" customWidth="1"/>
    <col min="3352" max="3587" width="10" style="54"/>
    <col min="3588" max="3588" width="5.7109375" style="54" customWidth="1"/>
    <col min="3589" max="3589" width="7.7109375" style="54" customWidth="1"/>
    <col min="3590" max="3590" width="45.7109375" style="54" customWidth="1"/>
    <col min="3591" max="3591" width="7.85546875" style="54" customWidth="1"/>
    <col min="3592" max="3592" width="2.85546875" style="54" customWidth="1"/>
    <col min="3593" max="3593" width="8.5703125" style="54" customWidth="1"/>
    <col min="3594" max="3594" width="9.85546875" style="54" customWidth="1"/>
    <col min="3595" max="3595" width="1.5703125" style="54" customWidth="1"/>
    <col min="3596" max="3596" width="9.5703125" style="54" customWidth="1"/>
    <col min="3597" max="3597" width="8.28515625" style="54" customWidth="1"/>
    <col min="3598" max="3598" width="1" style="54" customWidth="1"/>
    <col min="3599" max="3599" width="10.28515625" style="54" customWidth="1"/>
    <col min="3600" max="3600" width="9.28515625" style="54" customWidth="1"/>
    <col min="3601" max="3601" width="1" style="54" customWidth="1"/>
    <col min="3602" max="3602" width="13.28515625" style="54" customWidth="1"/>
    <col min="3603" max="3603" width="9.5703125" style="54" customWidth="1"/>
    <col min="3604" max="3604" width="1.7109375" style="54" customWidth="1"/>
    <col min="3605" max="3605" width="11.28515625" style="54" customWidth="1"/>
    <col min="3606" max="3606" width="0" style="54" hidden="1" customWidth="1"/>
    <col min="3607" max="3607" width="10" style="54" customWidth="1"/>
    <col min="3608" max="3843" width="10" style="54"/>
    <col min="3844" max="3844" width="5.7109375" style="54" customWidth="1"/>
    <col min="3845" max="3845" width="7.7109375" style="54" customWidth="1"/>
    <col min="3846" max="3846" width="45.7109375" style="54" customWidth="1"/>
    <col min="3847" max="3847" width="7.85546875" style="54" customWidth="1"/>
    <col min="3848" max="3848" width="2.85546875" style="54" customWidth="1"/>
    <col min="3849" max="3849" width="8.5703125" style="54" customWidth="1"/>
    <col min="3850" max="3850" width="9.85546875" style="54" customWidth="1"/>
    <col min="3851" max="3851" width="1.5703125" style="54" customWidth="1"/>
    <col min="3852" max="3852" width="9.5703125" style="54" customWidth="1"/>
    <col min="3853" max="3853" width="8.28515625" style="54" customWidth="1"/>
    <col min="3854" max="3854" width="1" style="54" customWidth="1"/>
    <col min="3855" max="3855" width="10.28515625" style="54" customWidth="1"/>
    <col min="3856" max="3856" width="9.28515625" style="54" customWidth="1"/>
    <col min="3857" max="3857" width="1" style="54" customWidth="1"/>
    <col min="3858" max="3858" width="13.28515625" style="54" customWidth="1"/>
    <col min="3859" max="3859" width="9.5703125" style="54" customWidth="1"/>
    <col min="3860" max="3860" width="1.7109375" style="54" customWidth="1"/>
    <col min="3861" max="3861" width="11.28515625" style="54" customWidth="1"/>
    <col min="3862" max="3862" width="0" style="54" hidden="1" customWidth="1"/>
    <col min="3863" max="3863" width="10" style="54" customWidth="1"/>
    <col min="3864" max="4099" width="10" style="54"/>
    <col min="4100" max="4100" width="5.7109375" style="54" customWidth="1"/>
    <col min="4101" max="4101" width="7.7109375" style="54" customWidth="1"/>
    <col min="4102" max="4102" width="45.7109375" style="54" customWidth="1"/>
    <col min="4103" max="4103" width="7.85546875" style="54" customWidth="1"/>
    <col min="4104" max="4104" width="2.85546875" style="54" customWidth="1"/>
    <col min="4105" max="4105" width="8.5703125" style="54" customWidth="1"/>
    <col min="4106" max="4106" width="9.85546875" style="54" customWidth="1"/>
    <col min="4107" max="4107" width="1.5703125" style="54" customWidth="1"/>
    <col min="4108" max="4108" width="9.5703125" style="54" customWidth="1"/>
    <col min="4109" max="4109" width="8.28515625" style="54" customWidth="1"/>
    <col min="4110" max="4110" width="1" style="54" customWidth="1"/>
    <col min="4111" max="4111" width="10.28515625" style="54" customWidth="1"/>
    <col min="4112" max="4112" width="9.28515625" style="54" customWidth="1"/>
    <col min="4113" max="4113" width="1" style="54" customWidth="1"/>
    <col min="4114" max="4114" width="13.28515625" style="54" customWidth="1"/>
    <col min="4115" max="4115" width="9.5703125" style="54" customWidth="1"/>
    <col min="4116" max="4116" width="1.7109375" style="54" customWidth="1"/>
    <col min="4117" max="4117" width="11.28515625" style="54" customWidth="1"/>
    <col min="4118" max="4118" width="0" style="54" hidden="1" customWidth="1"/>
    <col min="4119" max="4119" width="10" style="54" customWidth="1"/>
    <col min="4120" max="4355" width="10" style="54"/>
    <col min="4356" max="4356" width="5.7109375" style="54" customWidth="1"/>
    <col min="4357" max="4357" width="7.7109375" style="54" customWidth="1"/>
    <col min="4358" max="4358" width="45.7109375" style="54" customWidth="1"/>
    <col min="4359" max="4359" width="7.85546875" style="54" customWidth="1"/>
    <col min="4360" max="4360" width="2.85546875" style="54" customWidth="1"/>
    <col min="4361" max="4361" width="8.5703125" style="54" customWidth="1"/>
    <col min="4362" max="4362" width="9.85546875" style="54" customWidth="1"/>
    <col min="4363" max="4363" width="1.5703125" style="54" customWidth="1"/>
    <col min="4364" max="4364" width="9.5703125" style="54" customWidth="1"/>
    <col min="4365" max="4365" width="8.28515625" style="54" customWidth="1"/>
    <col min="4366" max="4366" width="1" style="54" customWidth="1"/>
    <col min="4367" max="4367" width="10.28515625" style="54" customWidth="1"/>
    <col min="4368" max="4368" width="9.28515625" style="54" customWidth="1"/>
    <col min="4369" max="4369" width="1" style="54" customWidth="1"/>
    <col min="4370" max="4370" width="13.28515625" style="54" customWidth="1"/>
    <col min="4371" max="4371" width="9.5703125" style="54" customWidth="1"/>
    <col min="4372" max="4372" width="1.7109375" style="54" customWidth="1"/>
    <col min="4373" max="4373" width="11.28515625" style="54" customWidth="1"/>
    <col min="4374" max="4374" width="0" style="54" hidden="1" customWidth="1"/>
    <col min="4375" max="4375" width="10" style="54" customWidth="1"/>
    <col min="4376" max="4611" width="10" style="54"/>
    <col min="4612" max="4612" width="5.7109375" style="54" customWidth="1"/>
    <col min="4613" max="4613" width="7.7109375" style="54" customWidth="1"/>
    <col min="4614" max="4614" width="45.7109375" style="54" customWidth="1"/>
    <col min="4615" max="4615" width="7.85546875" style="54" customWidth="1"/>
    <col min="4616" max="4616" width="2.85546875" style="54" customWidth="1"/>
    <col min="4617" max="4617" width="8.5703125" style="54" customWidth="1"/>
    <col min="4618" max="4618" width="9.85546875" style="54" customWidth="1"/>
    <col min="4619" max="4619" width="1.5703125" style="54" customWidth="1"/>
    <col min="4620" max="4620" width="9.5703125" style="54" customWidth="1"/>
    <col min="4621" max="4621" width="8.28515625" style="54" customWidth="1"/>
    <col min="4622" max="4622" width="1" style="54" customWidth="1"/>
    <col min="4623" max="4623" width="10.28515625" style="54" customWidth="1"/>
    <col min="4624" max="4624" width="9.28515625" style="54" customWidth="1"/>
    <col min="4625" max="4625" width="1" style="54" customWidth="1"/>
    <col min="4626" max="4626" width="13.28515625" style="54" customWidth="1"/>
    <col min="4627" max="4627" width="9.5703125" style="54" customWidth="1"/>
    <col min="4628" max="4628" width="1.7109375" style="54" customWidth="1"/>
    <col min="4629" max="4629" width="11.28515625" style="54" customWidth="1"/>
    <col min="4630" max="4630" width="0" style="54" hidden="1" customWidth="1"/>
    <col min="4631" max="4631" width="10" style="54" customWidth="1"/>
    <col min="4632" max="4867" width="10" style="54"/>
    <col min="4868" max="4868" width="5.7109375" style="54" customWidth="1"/>
    <col min="4869" max="4869" width="7.7109375" style="54" customWidth="1"/>
    <col min="4870" max="4870" width="45.7109375" style="54" customWidth="1"/>
    <col min="4871" max="4871" width="7.85546875" style="54" customWidth="1"/>
    <col min="4872" max="4872" width="2.85546875" style="54" customWidth="1"/>
    <col min="4873" max="4873" width="8.5703125" style="54" customWidth="1"/>
    <col min="4874" max="4874" width="9.85546875" style="54" customWidth="1"/>
    <col min="4875" max="4875" width="1.5703125" style="54" customWidth="1"/>
    <col min="4876" max="4876" width="9.5703125" style="54" customWidth="1"/>
    <col min="4877" max="4877" width="8.28515625" style="54" customWidth="1"/>
    <col min="4878" max="4878" width="1" style="54" customWidth="1"/>
    <col min="4879" max="4879" width="10.28515625" style="54" customWidth="1"/>
    <col min="4880" max="4880" width="9.28515625" style="54" customWidth="1"/>
    <col min="4881" max="4881" width="1" style="54" customWidth="1"/>
    <col min="4882" max="4882" width="13.28515625" style="54" customWidth="1"/>
    <col min="4883" max="4883" width="9.5703125" style="54" customWidth="1"/>
    <col min="4884" max="4884" width="1.7109375" style="54" customWidth="1"/>
    <col min="4885" max="4885" width="11.28515625" style="54" customWidth="1"/>
    <col min="4886" max="4886" width="0" style="54" hidden="1" customWidth="1"/>
    <col min="4887" max="4887" width="10" style="54" customWidth="1"/>
    <col min="4888" max="5123" width="10" style="54"/>
    <col min="5124" max="5124" width="5.7109375" style="54" customWidth="1"/>
    <col min="5125" max="5125" width="7.7109375" style="54" customWidth="1"/>
    <col min="5126" max="5126" width="45.7109375" style="54" customWidth="1"/>
    <col min="5127" max="5127" width="7.85546875" style="54" customWidth="1"/>
    <col min="5128" max="5128" width="2.85546875" style="54" customWidth="1"/>
    <col min="5129" max="5129" width="8.5703125" style="54" customWidth="1"/>
    <col min="5130" max="5130" width="9.85546875" style="54" customWidth="1"/>
    <col min="5131" max="5131" width="1.5703125" style="54" customWidth="1"/>
    <col min="5132" max="5132" width="9.5703125" style="54" customWidth="1"/>
    <col min="5133" max="5133" width="8.28515625" style="54" customWidth="1"/>
    <col min="5134" max="5134" width="1" style="54" customWidth="1"/>
    <col min="5135" max="5135" width="10.28515625" style="54" customWidth="1"/>
    <col min="5136" max="5136" width="9.28515625" style="54" customWidth="1"/>
    <col min="5137" max="5137" width="1" style="54" customWidth="1"/>
    <col min="5138" max="5138" width="13.28515625" style="54" customWidth="1"/>
    <col min="5139" max="5139" width="9.5703125" style="54" customWidth="1"/>
    <col min="5140" max="5140" width="1.7109375" style="54" customWidth="1"/>
    <col min="5141" max="5141" width="11.28515625" style="54" customWidth="1"/>
    <col min="5142" max="5142" width="0" style="54" hidden="1" customWidth="1"/>
    <col min="5143" max="5143" width="10" style="54" customWidth="1"/>
    <col min="5144" max="5379" width="10" style="54"/>
    <col min="5380" max="5380" width="5.7109375" style="54" customWidth="1"/>
    <col min="5381" max="5381" width="7.7109375" style="54" customWidth="1"/>
    <col min="5382" max="5382" width="45.7109375" style="54" customWidth="1"/>
    <col min="5383" max="5383" width="7.85546875" style="54" customWidth="1"/>
    <col min="5384" max="5384" width="2.85546875" style="54" customWidth="1"/>
    <col min="5385" max="5385" width="8.5703125" style="54" customWidth="1"/>
    <col min="5386" max="5386" width="9.85546875" style="54" customWidth="1"/>
    <col min="5387" max="5387" width="1.5703125" style="54" customWidth="1"/>
    <col min="5388" max="5388" width="9.5703125" style="54" customWidth="1"/>
    <col min="5389" max="5389" width="8.28515625" style="54" customWidth="1"/>
    <col min="5390" max="5390" width="1" style="54" customWidth="1"/>
    <col min="5391" max="5391" width="10.28515625" style="54" customWidth="1"/>
    <col min="5392" max="5392" width="9.28515625" style="54" customWidth="1"/>
    <col min="5393" max="5393" width="1" style="54" customWidth="1"/>
    <col min="5394" max="5394" width="13.28515625" style="54" customWidth="1"/>
    <col min="5395" max="5395" width="9.5703125" style="54" customWidth="1"/>
    <col min="5396" max="5396" width="1.7109375" style="54" customWidth="1"/>
    <col min="5397" max="5397" width="11.28515625" style="54" customWidth="1"/>
    <col min="5398" max="5398" width="0" style="54" hidden="1" customWidth="1"/>
    <col min="5399" max="5399" width="10" style="54" customWidth="1"/>
    <col min="5400" max="5635" width="10" style="54"/>
    <col min="5636" max="5636" width="5.7109375" style="54" customWidth="1"/>
    <col min="5637" max="5637" width="7.7109375" style="54" customWidth="1"/>
    <col min="5638" max="5638" width="45.7109375" style="54" customWidth="1"/>
    <col min="5639" max="5639" width="7.85546875" style="54" customWidth="1"/>
    <col min="5640" max="5640" width="2.85546875" style="54" customWidth="1"/>
    <col min="5641" max="5641" width="8.5703125" style="54" customWidth="1"/>
    <col min="5642" max="5642" width="9.85546875" style="54" customWidth="1"/>
    <col min="5643" max="5643" width="1.5703125" style="54" customWidth="1"/>
    <col min="5644" max="5644" width="9.5703125" style="54" customWidth="1"/>
    <col min="5645" max="5645" width="8.28515625" style="54" customWidth="1"/>
    <col min="5646" max="5646" width="1" style="54" customWidth="1"/>
    <col min="5647" max="5647" width="10.28515625" style="54" customWidth="1"/>
    <col min="5648" max="5648" width="9.28515625" style="54" customWidth="1"/>
    <col min="5649" max="5649" width="1" style="54" customWidth="1"/>
    <col min="5650" max="5650" width="13.28515625" style="54" customWidth="1"/>
    <col min="5651" max="5651" width="9.5703125" style="54" customWidth="1"/>
    <col min="5652" max="5652" width="1.7109375" style="54" customWidth="1"/>
    <col min="5653" max="5653" width="11.28515625" style="54" customWidth="1"/>
    <col min="5654" max="5654" width="0" style="54" hidden="1" customWidth="1"/>
    <col min="5655" max="5655" width="10" style="54" customWidth="1"/>
    <col min="5656" max="5891" width="10" style="54"/>
    <col min="5892" max="5892" width="5.7109375" style="54" customWidth="1"/>
    <col min="5893" max="5893" width="7.7109375" style="54" customWidth="1"/>
    <col min="5894" max="5894" width="45.7109375" style="54" customWidth="1"/>
    <col min="5895" max="5895" width="7.85546875" style="54" customWidth="1"/>
    <col min="5896" max="5896" width="2.85546875" style="54" customWidth="1"/>
    <col min="5897" max="5897" width="8.5703125" style="54" customWidth="1"/>
    <col min="5898" max="5898" width="9.85546875" style="54" customWidth="1"/>
    <col min="5899" max="5899" width="1.5703125" style="54" customWidth="1"/>
    <col min="5900" max="5900" width="9.5703125" style="54" customWidth="1"/>
    <col min="5901" max="5901" width="8.28515625" style="54" customWidth="1"/>
    <col min="5902" max="5902" width="1" style="54" customWidth="1"/>
    <col min="5903" max="5903" width="10.28515625" style="54" customWidth="1"/>
    <col min="5904" max="5904" width="9.28515625" style="54" customWidth="1"/>
    <col min="5905" max="5905" width="1" style="54" customWidth="1"/>
    <col min="5906" max="5906" width="13.28515625" style="54" customWidth="1"/>
    <col min="5907" max="5907" width="9.5703125" style="54" customWidth="1"/>
    <col min="5908" max="5908" width="1.7109375" style="54" customWidth="1"/>
    <col min="5909" max="5909" width="11.28515625" style="54" customWidth="1"/>
    <col min="5910" max="5910" width="0" style="54" hidden="1" customWidth="1"/>
    <col min="5911" max="5911" width="10" style="54" customWidth="1"/>
    <col min="5912" max="6147" width="10" style="54"/>
    <col min="6148" max="6148" width="5.7109375" style="54" customWidth="1"/>
    <col min="6149" max="6149" width="7.7109375" style="54" customWidth="1"/>
    <col min="6150" max="6150" width="45.7109375" style="54" customWidth="1"/>
    <col min="6151" max="6151" width="7.85546875" style="54" customWidth="1"/>
    <col min="6152" max="6152" width="2.85546875" style="54" customWidth="1"/>
    <col min="6153" max="6153" width="8.5703125" style="54" customWidth="1"/>
    <col min="6154" max="6154" width="9.85546875" style="54" customWidth="1"/>
    <col min="6155" max="6155" width="1.5703125" style="54" customWidth="1"/>
    <col min="6156" max="6156" width="9.5703125" style="54" customWidth="1"/>
    <col min="6157" max="6157" width="8.28515625" style="54" customWidth="1"/>
    <col min="6158" max="6158" width="1" style="54" customWidth="1"/>
    <col min="6159" max="6159" width="10.28515625" style="54" customWidth="1"/>
    <col min="6160" max="6160" width="9.28515625" style="54" customWidth="1"/>
    <col min="6161" max="6161" width="1" style="54" customWidth="1"/>
    <col min="6162" max="6162" width="13.28515625" style="54" customWidth="1"/>
    <col min="6163" max="6163" width="9.5703125" style="54" customWidth="1"/>
    <col min="6164" max="6164" width="1.7109375" style="54" customWidth="1"/>
    <col min="6165" max="6165" width="11.28515625" style="54" customWidth="1"/>
    <col min="6166" max="6166" width="0" style="54" hidden="1" customWidth="1"/>
    <col min="6167" max="6167" width="10" style="54" customWidth="1"/>
    <col min="6168" max="6403" width="10" style="54"/>
    <col min="6404" max="6404" width="5.7109375" style="54" customWidth="1"/>
    <col min="6405" max="6405" width="7.7109375" style="54" customWidth="1"/>
    <col min="6406" max="6406" width="45.7109375" style="54" customWidth="1"/>
    <col min="6407" max="6407" width="7.85546875" style="54" customWidth="1"/>
    <col min="6408" max="6408" width="2.85546875" style="54" customWidth="1"/>
    <col min="6409" max="6409" width="8.5703125" style="54" customWidth="1"/>
    <col min="6410" max="6410" width="9.85546875" style="54" customWidth="1"/>
    <col min="6411" max="6411" width="1.5703125" style="54" customWidth="1"/>
    <col min="6412" max="6412" width="9.5703125" style="54" customWidth="1"/>
    <col min="6413" max="6413" width="8.28515625" style="54" customWidth="1"/>
    <col min="6414" max="6414" width="1" style="54" customWidth="1"/>
    <col min="6415" max="6415" width="10.28515625" style="54" customWidth="1"/>
    <col min="6416" max="6416" width="9.28515625" style="54" customWidth="1"/>
    <col min="6417" max="6417" width="1" style="54" customWidth="1"/>
    <col min="6418" max="6418" width="13.28515625" style="54" customWidth="1"/>
    <col min="6419" max="6419" width="9.5703125" style="54" customWidth="1"/>
    <col min="6420" max="6420" width="1.7109375" style="54" customWidth="1"/>
    <col min="6421" max="6421" width="11.28515625" style="54" customWidth="1"/>
    <col min="6422" max="6422" width="0" style="54" hidden="1" customWidth="1"/>
    <col min="6423" max="6423" width="10" style="54" customWidth="1"/>
    <col min="6424" max="6659" width="10" style="54"/>
    <col min="6660" max="6660" width="5.7109375" style="54" customWidth="1"/>
    <col min="6661" max="6661" width="7.7109375" style="54" customWidth="1"/>
    <col min="6662" max="6662" width="45.7109375" style="54" customWidth="1"/>
    <col min="6663" max="6663" width="7.85546875" style="54" customWidth="1"/>
    <col min="6664" max="6664" width="2.85546875" style="54" customWidth="1"/>
    <col min="6665" max="6665" width="8.5703125" style="54" customWidth="1"/>
    <col min="6666" max="6666" width="9.85546875" style="54" customWidth="1"/>
    <col min="6667" max="6667" width="1.5703125" style="54" customWidth="1"/>
    <col min="6668" max="6668" width="9.5703125" style="54" customWidth="1"/>
    <col min="6669" max="6669" width="8.28515625" style="54" customWidth="1"/>
    <col min="6670" max="6670" width="1" style="54" customWidth="1"/>
    <col min="6671" max="6671" width="10.28515625" style="54" customWidth="1"/>
    <col min="6672" max="6672" width="9.28515625" style="54" customWidth="1"/>
    <col min="6673" max="6673" width="1" style="54" customWidth="1"/>
    <col min="6674" max="6674" width="13.28515625" style="54" customWidth="1"/>
    <col min="6675" max="6675" width="9.5703125" style="54" customWidth="1"/>
    <col min="6676" max="6676" width="1.7109375" style="54" customWidth="1"/>
    <col min="6677" max="6677" width="11.28515625" style="54" customWidth="1"/>
    <col min="6678" max="6678" width="0" style="54" hidden="1" customWidth="1"/>
    <col min="6679" max="6679" width="10" style="54" customWidth="1"/>
    <col min="6680" max="6915" width="10" style="54"/>
    <col min="6916" max="6916" width="5.7109375" style="54" customWidth="1"/>
    <col min="6917" max="6917" width="7.7109375" style="54" customWidth="1"/>
    <col min="6918" max="6918" width="45.7109375" style="54" customWidth="1"/>
    <col min="6919" max="6919" width="7.85546875" style="54" customWidth="1"/>
    <col min="6920" max="6920" width="2.85546875" style="54" customWidth="1"/>
    <col min="6921" max="6921" width="8.5703125" style="54" customWidth="1"/>
    <col min="6922" max="6922" width="9.85546875" style="54" customWidth="1"/>
    <col min="6923" max="6923" width="1.5703125" style="54" customWidth="1"/>
    <col min="6924" max="6924" width="9.5703125" style="54" customWidth="1"/>
    <col min="6925" max="6925" width="8.28515625" style="54" customWidth="1"/>
    <col min="6926" max="6926" width="1" style="54" customWidth="1"/>
    <col min="6927" max="6927" width="10.28515625" style="54" customWidth="1"/>
    <col min="6928" max="6928" width="9.28515625" style="54" customWidth="1"/>
    <col min="6929" max="6929" width="1" style="54" customWidth="1"/>
    <col min="6930" max="6930" width="13.28515625" style="54" customWidth="1"/>
    <col min="6931" max="6931" width="9.5703125" style="54" customWidth="1"/>
    <col min="6932" max="6932" width="1.7109375" style="54" customWidth="1"/>
    <col min="6933" max="6933" width="11.28515625" style="54" customWidth="1"/>
    <col min="6934" max="6934" width="0" style="54" hidden="1" customWidth="1"/>
    <col min="6935" max="6935" width="10" style="54" customWidth="1"/>
    <col min="6936" max="7171" width="10" style="54"/>
    <col min="7172" max="7172" width="5.7109375" style="54" customWidth="1"/>
    <col min="7173" max="7173" width="7.7109375" style="54" customWidth="1"/>
    <col min="7174" max="7174" width="45.7109375" style="54" customWidth="1"/>
    <col min="7175" max="7175" width="7.85546875" style="54" customWidth="1"/>
    <col min="7176" max="7176" width="2.85546875" style="54" customWidth="1"/>
    <col min="7177" max="7177" width="8.5703125" style="54" customWidth="1"/>
    <col min="7178" max="7178" width="9.85546875" style="54" customWidth="1"/>
    <col min="7179" max="7179" width="1.5703125" style="54" customWidth="1"/>
    <col min="7180" max="7180" width="9.5703125" style="54" customWidth="1"/>
    <col min="7181" max="7181" width="8.28515625" style="54" customWidth="1"/>
    <col min="7182" max="7182" width="1" style="54" customWidth="1"/>
    <col min="7183" max="7183" width="10.28515625" style="54" customWidth="1"/>
    <col min="7184" max="7184" width="9.28515625" style="54" customWidth="1"/>
    <col min="7185" max="7185" width="1" style="54" customWidth="1"/>
    <col min="7186" max="7186" width="13.28515625" style="54" customWidth="1"/>
    <col min="7187" max="7187" width="9.5703125" style="54" customWidth="1"/>
    <col min="7188" max="7188" width="1.7109375" style="54" customWidth="1"/>
    <col min="7189" max="7189" width="11.28515625" style="54" customWidth="1"/>
    <col min="7190" max="7190" width="0" style="54" hidden="1" customWidth="1"/>
    <col min="7191" max="7191" width="10" style="54" customWidth="1"/>
    <col min="7192" max="7427" width="10" style="54"/>
    <col min="7428" max="7428" width="5.7109375" style="54" customWidth="1"/>
    <col min="7429" max="7429" width="7.7109375" style="54" customWidth="1"/>
    <col min="7430" max="7430" width="45.7109375" style="54" customWidth="1"/>
    <col min="7431" max="7431" width="7.85546875" style="54" customWidth="1"/>
    <col min="7432" max="7432" width="2.85546875" style="54" customWidth="1"/>
    <col min="7433" max="7433" width="8.5703125" style="54" customWidth="1"/>
    <col min="7434" max="7434" width="9.85546875" style="54" customWidth="1"/>
    <col min="7435" max="7435" width="1.5703125" style="54" customWidth="1"/>
    <col min="7436" max="7436" width="9.5703125" style="54" customWidth="1"/>
    <col min="7437" max="7437" width="8.28515625" style="54" customWidth="1"/>
    <col min="7438" max="7438" width="1" style="54" customWidth="1"/>
    <col min="7439" max="7439" width="10.28515625" style="54" customWidth="1"/>
    <col min="7440" max="7440" width="9.28515625" style="54" customWidth="1"/>
    <col min="7441" max="7441" width="1" style="54" customWidth="1"/>
    <col min="7442" max="7442" width="13.28515625" style="54" customWidth="1"/>
    <col min="7443" max="7443" width="9.5703125" style="54" customWidth="1"/>
    <col min="7444" max="7444" width="1.7109375" style="54" customWidth="1"/>
    <col min="7445" max="7445" width="11.28515625" style="54" customWidth="1"/>
    <col min="7446" max="7446" width="0" style="54" hidden="1" customWidth="1"/>
    <col min="7447" max="7447" width="10" style="54" customWidth="1"/>
    <col min="7448" max="7683" width="10" style="54"/>
    <col min="7684" max="7684" width="5.7109375" style="54" customWidth="1"/>
    <col min="7685" max="7685" width="7.7109375" style="54" customWidth="1"/>
    <col min="7686" max="7686" width="45.7109375" style="54" customWidth="1"/>
    <col min="7687" max="7687" width="7.85546875" style="54" customWidth="1"/>
    <col min="7688" max="7688" width="2.85546875" style="54" customWidth="1"/>
    <col min="7689" max="7689" width="8.5703125" style="54" customWidth="1"/>
    <col min="7690" max="7690" width="9.85546875" style="54" customWidth="1"/>
    <col min="7691" max="7691" width="1.5703125" style="54" customWidth="1"/>
    <col min="7692" max="7692" width="9.5703125" style="54" customWidth="1"/>
    <col min="7693" max="7693" width="8.28515625" style="54" customWidth="1"/>
    <col min="7694" max="7694" width="1" style="54" customWidth="1"/>
    <col min="7695" max="7695" width="10.28515625" style="54" customWidth="1"/>
    <col min="7696" max="7696" width="9.28515625" style="54" customWidth="1"/>
    <col min="7697" max="7697" width="1" style="54" customWidth="1"/>
    <col min="7698" max="7698" width="13.28515625" style="54" customWidth="1"/>
    <col min="7699" max="7699" width="9.5703125" style="54" customWidth="1"/>
    <col min="7700" max="7700" width="1.7109375" style="54" customWidth="1"/>
    <col min="7701" max="7701" width="11.28515625" style="54" customWidth="1"/>
    <col min="7702" max="7702" width="0" style="54" hidden="1" customWidth="1"/>
    <col min="7703" max="7703" width="10" style="54" customWidth="1"/>
    <col min="7704" max="7939" width="10" style="54"/>
    <col min="7940" max="7940" width="5.7109375" style="54" customWidth="1"/>
    <col min="7941" max="7941" width="7.7109375" style="54" customWidth="1"/>
    <col min="7942" max="7942" width="45.7109375" style="54" customWidth="1"/>
    <col min="7943" max="7943" width="7.85546875" style="54" customWidth="1"/>
    <col min="7944" max="7944" width="2.85546875" style="54" customWidth="1"/>
    <col min="7945" max="7945" width="8.5703125" style="54" customWidth="1"/>
    <col min="7946" max="7946" width="9.85546875" style="54" customWidth="1"/>
    <col min="7947" max="7947" width="1.5703125" style="54" customWidth="1"/>
    <col min="7948" max="7948" width="9.5703125" style="54" customWidth="1"/>
    <col min="7949" max="7949" width="8.28515625" style="54" customWidth="1"/>
    <col min="7950" max="7950" width="1" style="54" customWidth="1"/>
    <col min="7951" max="7951" width="10.28515625" style="54" customWidth="1"/>
    <col min="7952" max="7952" width="9.28515625" style="54" customWidth="1"/>
    <col min="7953" max="7953" width="1" style="54" customWidth="1"/>
    <col min="7954" max="7954" width="13.28515625" style="54" customWidth="1"/>
    <col min="7955" max="7955" width="9.5703125" style="54" customWidth="1"/>
    <col min="7956" max="7956" width="1.7109375" style="54" customWidth="1"/>
    <col min="7957" max="7957" width="11.28515625" style="54" customWidth="1"/>
    <col min="7958" max="7958" width="0" style="54" hidden="1" customWidth="1"/>
    <col min="7959" max="7959" width="10" style="54" customWidth="1"/>
    <col min="7960" max="8195" width="10" style="54"/>
    <col min="8196" max="8196" width="5.7109375" style="54" customWidth="1"/>
    <col min="8197" max="8197" width="7.7109375" style="54" customWidth="1"/>
    <col min="8198" max="8198" width="45.7109375" style="54" customWidth="1"/>
    <col min="8199" max="8199" width="7.85546875" style="54" customWidth="1"/>
    <col min="8200" max="8200" width="2.85546875" style="54" customWidth="1"/>
    <col min="8201" max="8201" width="8.5703125" style="54" customWidth="1"/>
    <col min="8202" max="8202" width="9.85546875" style="54" customWidth="1"/>
    <col min="8203" max="8203" width="1.5703125" style="54" customWidth="1"/>
    <col min="8204" max="8204" width="9.5703125" style="54" customWidth="1"/>
    <col min="8205" max="8205" width="8.28515625" style="54" customWidth="1"/>
    <col min="8206" max="8206" width="1" style="54" customWidth="1"/>
    <col min="8207" max="8207" width="10.28515625" style="54" customWidth="1"/>
    <col min="8208" max="8208" width="9.28515625" style="54" customWidth="1"/>
    <col min="8209" max="8209" width="1" style="54" customWidth="1"/>
    <col min="8210" max="8210" width="13.28515625" style="54" customWidth="1"/>
    <col min="8211" max="8211" width="9.5703125" style="54" customWidth="1"/>
    <col min="8212" max="8212" width="1.7109375" style="54" customWidth="1"/>
    <col min="8213" max="8213" width="11.28515625" style="54" customWidth="1"/>
    <col min="8214" max="8214" width="0" style="54" hidden="1" customWidth="1"/>
    <col min="8215" max="8215" width="10" style="54" customWidth="1"/>
    <col min="8216" max="8451" width="10" style="54"/>
    <col min="8452" max="8452" width="5.7109375" style="54" customWidth="1"/>
    <col min="8453" max="8453" width="7.7109375" style="54" customWidth="1"/>
    <col min="8454" max="8454" width="45.7109375" style="54" customWidth="1"/>
    <col min="8455" max="8455" width="7.85546875" style="54" customWidth="1"/>
    <col min="8456" max="8456" width="2.85546875" style="54" customWidth="1"/>
    <col min="8457" max="8457" width="8.5703125" style="54" customWidth="1"/>
    <col min="8458" max="8458" width="9.85546875" style="54" customWidth="1"/>
    <col min="8459" max="8459" width="1.5703125" style="54" customWidth="1"/>
    <col min="8460" max="8460" width="9.5703125" style="54" customWidth="1"/>
    <col min="8461" max="8461" width="8.28515625" style="54" customWidth="1"/>
    <col min="8462" max="8462" width="1" style="54" customWidth="1"/>
    <col min="8463" max="8463" width="10.28515625" style="54" customWidth="1"/>
    <col min="8464" max="8464" width="9.28515625" style="54" customWidth="1"/>
    <col min="8465" max="8465" width="1" style="54" customWidth="1"/>
    <col min="8466" max="8466" width="13.28515625" style="54" customWidth="1"/>
    <col min="8467" max="8467" width="9.5703125" style="54" customWidth="1"/>
    <col min="8468" max="8468" width="1.7109375" style="54" customWidth="1"/>
    <col min="8469" max="8469" width="11.28515625" style="54" customWidth="1"/>
    <col min="8470" max="8470" width="0" style="54" hidden="1" customWidth="1"/>
    <col min="8471" max="8471" width="10" style="54" customWidth="1"/>
    <col min="8472" max="8707" width="10" style="54"/>
    <col min="8708" max="8708" width="5.7109375" style="54" customWidth="1"/>
    <col min="8709" max="8709" width="7.7109375" style="54" customWidth="1"/>
    <col min="8710" max="8710" width="45.7109375" style="54" customWidth="1"/>
    <col min="8711" max="8711" width="7.85546875" style="54" customWidth="1"/>
    <col min="8712" max="8712" width="2.85546875" style="54" customWidth="1"/>
    <col min="8713" max="8713" width="8.5703125" style="54" customWidth="1"/>
    <col min="8714" max="8714" width="9.85546875" style="54" customWidth="1"/>
    <col min="8715" max="8715" width="1.5703125" style="54" customWidth="1"/>
    <col min="8716" max="8716" width="9.5703125" style="54" customWidth="1"/>
    <col min="8717" max="8717" width="8.28515625" style="54" customWidth="1"/>
    <col min="8718" max="8718" width="1" style="54" customWidth="1"/>
    <col min="8719" max="8719" width="10.28515625" style="54" customWidth="1"/>
    <col min="8720" max="8720" width="9.28515625" style="54" customWidth="1"/>
    <col min="8721" max="8721" width="1" style="54" customWidth="1"/>
    <col min="8722" max="8722" width="13.28515625" style="54" customWidth="1"/>
    <col min="8723" max="8723" width="9.5703125" style="54" customWidth="1"/>
    <col min="8724" max="8724" width="1.7109375" style="54" customWidth="1"/>
    <col min="8725" max="8725" width="11.28515625" style="54" customWidth="1"/>
    <col min="8726" max="8726" width="0" style="54" hidden="1" customWidth="1"/>
    <col min="8727" max="8727" width="10" style="54" customWidth="1"/>
    <col min="8728" max="8963" width="10" style="54"/>
    <col min="8964" max="8964" width="5.7109375" style="54" customWidth="1"/>
    <col min="8965" max="8965" width="7.7109375" style="54" customWidth="1"/>
    <col min="8966" max="8966" width="45.7109375" style="54" customWidth="1"/>
    <col min="8967" max="8967" width="7.85546875" style="54" customWidth="1"/>
    <col min="8968" max="8968" width="2.85546875" style="54" customWidth="1"/>
    <col min="8969" max="8969" width="8.5703125" style="54" customWidth="1"/>
    <col min="8970" max="8970" width="9.85546875" style="54" customWidth="1"/>
    <col min="8971" max="8971" width="1.5703125" style="54" customWidth="1"/>
    <col min="8972" max="8972" width="9.5703125" style="54" customWidth="1"/>
    <col min="8973" max="8973" width="8.28515625" style="54" customWidth="1"/>
    <col min="8974" max="8974" width="1" style="54" customWidth="1"/>
    <col min="8975" max="8975" width="10.28515625" style="54" customWidth="1"/>
    <col min="8976" max="8976" width="9.28515625" style="54" customWidth="1"/>
    <col min="8977" max="8977" width="1" style="54" customWidth="1"/>
    <col min="8978" max="8978" width="13.28515625" style="54" customWidth="1"/>
    <col min="8979" max="8979" width="9.5703125" style="54" customWidth="1"/>
    <col min="8980" max="8980" width="1.7109375" style="54" customWidth="1"/>
    <col min="8981" max="8981" width="11.28515625" style="54" customWidth="1"/>
    <col min="8982" max="8982" width="0" style="54" hidden="1" customWidth="1"/>
    <col min="8983" max="8983" width="10" style="54" customWidth="1"/>
    <col min="8984" max="9219" width="10" style="54"/>
    <col min="9220" max="9220" width="5.7109375" style="54" customWidth="1"/>
    <col min="9221" max="9221" width="7.7109375" style="54" customWidth="1"/>
    <col min="9222" max="9222" width="45.7109375" style="54" customWidth="1"/>
    <col min="9223" max="9223" width="7.85546875" style="54" customWidth="1"/>
    <col min="9224" max="9224" width="2.85546875" style="54" customWidth="1"/>
    <col min="9225" max="9225" width="8.5703125" style="54" customWidth="1"/>
    <col min="9226" max="9226" width="9.85546875" style="54" customWidth="1"/>
    <col min="9227" max="9227" width="1.5703125" style="54" customWidth="1"/>
    <col min="9228" max="9228" width="9.5703125" style="54" customWidth="1"/>
    <col min="9229" max="9229" width="8.28515625" style="54" customWidth="1"/>
    <col min="9230" max="9230" width="1" style="54" customWidth="1"/>
    <col min="9231" max="9231" width="10.28515625" style="54" customWidth="1"/>
    <col min="9232" max="9232" width="9.28515625" style="54" customWidth="1"/>
    <col min="9233" max="9233" width="1" style="54" customWidth="1"/>
    <col min="9234" max="9234" width="13.28515625" style="54" customWidth="1"/>
    <col min="9235" max="9235" width="9.5703125" style="54" customWidth="1"/>
    <col min="9236" max="9236" width="1.7109375" style="54" customWidth="1"/>
    <col min="9237" max="9237" width="11.28515625" style="54" customWidth="1"/>
    <col min="9238" max="9238" width="0" style="54" hidden="1" customWidth="1"/>
    <col min="9239" max="9239" width="10" style="54" customWidth="1"/>
    <col min="9240" max="9475" width="10" style="54"/>
    <col min="9476" max="9476" width="5.7109375" style="54" customWidth="1"/>
    <col min="9477" max="9477" width="7.7109375" style="54" customWidth="1"/>
    <col min="9478" max="9478" width="45.7109375" style="54" customWidth="1"/>
    <col min="9479" max="9479" width="7.85546875" style="54" customWidth="1"/>
    <col min="9480" max="9480" width="2.85546875" style="54" customWidth="1"/>
    <col min="9481" max="9481" width="8.5703125" style="54" customWidth="1"/>
    <col min="9482" max="9482" width="9.85546875" style="54" customWidth="1"/>
    <col min="9483" max="9483" width="1.5703125" style="54" customWidth="1"/>
    <col min="9484" max="9484" width="9.5703125" style="54" customWidth="1"/>
    <col min="9485" max="9485" width="8.28515625" style="54" customWidth="1"/>
    <col min="9486" max="9486" width="1" style="54" customWidth="1"/>
    <col min="9487" max="9487" width="10.28515625" style="54" customWidth="1"/>
    <col min="9488" max="9488" width="9.28515625" style="54" customWidth="1"/>
    <col min="9489" max="9489" width="1" style="54" customWidth="1"/>
    <col min="9490" max="9490" width="13.28515625" style="54" customWidth="1"/>
    <col min="9491" max="9491" width="9.5703125" style="54" customWidth="1"/>
    <col min="9492" max="9492" width="1.7109375" style="54" customWidth="1"/>
    <col min="9493" max="9493" width="11.28515625" style="54" customWidth="1"/>
    <col min="9494" max="9494" width="0" style="54" hidden="1" customWidth="1"/>
    <col min="9495" max="9495" width="10" style="54" customWidth="1"/>
    <col min="9496" max="9731" width="10" style="54"/>
    <col min="9732" max="9732" width="5.7109375" style="54" customWidth="1"/>
    <col min="9733" max="9733" width="7.7109375" style="54" customWidth="1"/>
    <col min="9734" max="9734" width="45.7109375" style="54" customWidth="1"/>
    <col min="9735" max="9735" width="7.85546875" style="54" customWidth="1"/>
    <col min="9736" max="9736" width="2.85546875" style="54" customWidth="1"/>
    <col min="9737" max="9737" width="8.5703125" style="54" customWidth="1"/>
    <col min="9738" max="9738" width="9.85546875" style="54" customWidth="1"/>
    <col min="9739" max="9739" width="1.5703125" style="54" customWidth="1"/>
    <col min="9740" max="9740" width="9.5703125" style="54" customWidth="1"/>
    <col min="9741" max="9741" width="8.28515625" style="54" customWidth="1"/>
    <col min="9742" max="9742" width="1" style="54" customWidth="1"/>
    <col min="9743" max="9743" width="10.28515625" style="54" customWidth="1"/>
    <col min="9744" max="9744" width="9.28515625" style="54" customWidth="1"/>
    <col min="9745" max="9745" width="1" style="54" customWidth="1"/>
    <col min="9746" max="9746" width="13.28515625" style="54" customWidth="1"/>
    <col min="9747" max="9747" width="9.5703125" style="54" customWidth="1"/>
    <col min="9748" max="9748" width="1.7109375" style="54" customWidth="1"/>
    <col min="9749" max="9749" width="11.28515625" style="54" customWidth="1"/>
    <col min="9750" max="9750" width="0" style="54" hidden="1" customWidth="1"/>
    <col min="9751" max="9751" width="10" style="54" customWidth="1"/>
    <col min="9752" max="9987" width="10" style="54"/>
    <col min="9988" max="9988" width="5.7109375" style="54" customWidth="1"/>
    <col min="9989" max="9989" width="7.7109375" style="54" customWidth="1"/>
    <col min="9990" max="9990" width="45.7109375" style="54" customWidth="1"/>
    <col min="9991" max="9991" width="7.85546875" style="54" customWidth="1"/>
    <col min="9992" max="9992" width="2.85546875" style="54" customWidth="1"/>
    <col min="9993" max="9993" width="8.5703125" style="54" customWidth="1"/>
    <col min="9994" max="9994" width="9.85546875" style="54" customWidth="1"/>
    <col min="9995" max="9995" width="1.5703125" style="54" customWidth="1"/>
    <col min="9996" max="9996" width="9.5703125" style="54" customWidth="1"/>
    <col min="9997" max="9997" width="8.28515625" style="54" customWidth="1"/>
    <col min="9998" max="9998" width="1" style="54" customWidth="1"/>
    <col min="9999" max="9999" width="10.28515625" style="54" customWidth="1"/>
    <col min="10000" max="10000" width="9.28515625" style="54" customWidth="1"/>
    <col min="10001" max="10001" width="1" style="54" customWidth="1"/>
    <col min="10002" max="10002" width="13.28515625" style="54" customWidth="1"/>
    <col min="10003" max="10003" width="9.5703125" style="54" customWidth="1"/>
    <col min="10004" max="10004" width="1.7109375" style="54" customWidth="1"/>
    <col min="10005" max="10005" width="11.28515625" style="54" customWidth="1"/>
    <col min="10006" max="10006" width="0" style="54" hidden="1" customWidth="1"/>
    <col min="10007" max="10007" width="10" style="54" customWidth="1"/>
    <col min="10008" max="10243" width="10" style="54"/>
    <col min="10244" max="10244" width="5.7109375" style="54" customWidth="1"/>
    <col min="10245" max="10245" width="7.7109375" style="54" customWidth="1"/>
    <col min="10246" max="10246" width="45.7109375" style="54" customWidth="1"/>
    <col min="10247" max="10247" width="7.85546875" style="54" customWidth="1"/>
    <col min="10248" max="10248" width="2.85546875" style="54" customWidth="1"/>
    <col min="10249" max="10249" width="8.5703125" style="54" customWidth="1"/>
    <col min="10250" max="10250" width="9.85546875" style="54" customWidth="1"/>
    <col min="10251" max="10251" width="1.5703125" style="54" customWidth="1"/>
    <col min="10252" max="10252" width="9.5703125" style="54" customWidth="1"/>
    <col min="10253" max="10253" width="8.28515625" style="54" customWidth="1"/>
    <col min="10254" max="10254" width="1" style="54" customWidth="1"/>
    <col min="10255" max="10255" width="10.28515625" style="54" customWidth="1"/>
    <col min="10256" max="10256" width="9.28515625" style="54" customWidth="1"/>
    <col min="10257" max="10257" width="1" style="54" customWidth="1"/>
    <col min="10258" max="10258" width="13.28515625" style="54" customWidth="1"/>
    <col min="10259" max="10259" width="9.5703125" style="54" customWidth="1"/>
    <col min="10260" max="10260" width="1.7109375" style="54" customWidth="1"/>
    <col min="10261" max="10261" width="11.28515625" style="54" customWidth="1"/>
    <col min="10262" max="10262" width="0" style="54" hidden="1" customWidth="1"/>
    <col min="10263" max="10263" width="10" style="54" customWidth="1"/>
    <col min="10264" max="10499" width="10" style="54"/>
    <col min="10500" max="10500" width="5.7109375" style="54" customWidth="1"/>
    <col min="10501" max="10501" width="7.7109375" style="54" customWidth="1"/>
    <col min="10502" max="10502" width="45.7109375" style="54" customWidth="1"/>
    <col min="10503" max="10503" width="7.85546875" style="54" customWidth="1"/>
    <col min="10504" max="10504" width="2.85546875" style="54" customWidth="1"/>
    <col min="10505" max="10505" width="8.5703125" style="54" customWidth="1"/>
    <col min="10506" max="10506" width="9.85546875" style="54" customWidth="1"/>
    <col min="10507" max="10507" width="1.5703125" style="54" customWidth="1"/>
    <col min="10508" max="10508" width="9.5703125" style="54" customWidth="1"/>
    <col min="10509" max="10509" width="8.28515625" style="54" customWidth="1"/>
    <col min="10510" max="10510" width="1" style="54" customWidth="1"/>
    <col min="10511" max="10511" width="10.28515625" style="54" customWidth="1"/>
    <col min="10512" max="10512" width="9.28515625" style="54" customWidth="1"/>
    <col min="10513" max="10513" width="1" style="54" customWidth="1"/>
    <col min="10514" max="10514" width="13.28515625" style="54" customWidth="1"/>
    <col min="10515" max="10515" width="9.5703125" style="54" customWidth="1"/>
    <col min="10516" max="10516" width="1.7109375" style="54" customWidth="1"/>
    <col min="10517" max="10517" width="11.28515625" style="54" customWidth="1"/>
    <col min="10518" max="10518" width="0" style="54" hidden="1" customWidth="1"/>
    <col min="10519" max="10519" width="10" style="54" customWidth="1"/>
    <col min="10520" max="10755" width="10" style="54"/>
    <col min="10756" max="10756" width="5.7109375" style="54" customWidth="1"/>
    <col min="10757" max="10757" width="7.7109375" style="54" customWidth="1"/>
    <col min="10758" max="10758" width="45.7109375" style="54" customWidth="1"/>
    <col min="10759" max="10759" width="7.85546875" style="54" customWidth="1"/>
    <col min="10760" max="10760" width="2.85546875" style="54" customWidth="1"/>
    <col min="10761" max="10761" width="8.5703125" style="54" customWidth="1"/>
    <col min="10762" max="10762" width="9.85546875" style="54" customWidth="1"/>
    <col min="10763" max="10763" width="1.5703125" style="54" customWidth="1"/>
    <col min="10764" max="10764" width="9.5703125" style="54" customWidth="1"/>
    <col min="10765" max="10765" width="8.28515625" style="54" customWidth="1"/>
    <col min="10766" max="10766" width="1" style="54" customWidth="1"/>
    <col min="10767" max="10767" width="10.28515625" style="54" customWidth="1"/>
    <col min="10768" max="10768" width="9.28515625" style="54" customWidth="1"/>
    <col min="10769" max="10769" width="1" style="54" customWidth="1"/>
    <col min="10770" max="10770" width="13.28515625" style="54" customWidth="1"/>
    <col min="10771" max="10771" width="9.5703125" style="54" customWidth="1"/>
    <col min="10772" max="10772" width="1.7109375" style="54" customWidth="1"/>
    <col min="10773" max="10773" width="11.28515625" style="54" customWidth="1"/>
    <col min="10774" max="10774" width="0" style="54" hidden="1" customWidth="1"/>
    <col min="10775" max="10775" width="10" style="54" customWidth="1"/>
    <col min="10776" max="11011" width="10" style="54"/>
    <col min="11012" max="11012" width="5.7109375" style="54" customWidth="1"/>
    <col min="11013" max="11013" width="7.7109375" style="54" customWidth="1"/>
    <col min="11014" max="11014" width="45.7109375" style="54" customWidth="1"/>
    <col min="11015" max="11015" width="7.85546875" style="54" customWidth="1"/>
    <col min="11016" max="11016" width="2.85546875" style="54" customWidth="1"/>
    <col min="11017" max="11017" width="8.5703125" style="54" customWidth="1"/>
    <col min="11018" max="11018" width="9.85546875" style="54" customWidth="1"/>
    <col min="11019" max="11019" width="1.5703125" style="54" customWidth="1"/>
    <col min="11020" max="11020" width="9.5703125" style="54" customWidth="1"/>
    <col min="11021" max="11021" width="8.28515625" style="54" customWidth="1"/>
    <col min="11022" max="11022" width="1" style="54" customWidth="1"/>
    <col min="11023" max="11023" width="10.28515625" style="54" customWidth="1"/>
    <col min="11024" max="11024" width="9.28515625" style="54" customWidth="1"/>
    <col min="11025" max="11025" width="1" style="54" customWidth="1"/>
    <col min="11026" max="11026" width="13.28515625" style="54" customWidth="1"/>
    <col min="11027" max="11027" width="9.5703125" style="54" customWidth="1"/>
    <col min="11028" max="11028" width="1.7109375" style="54" customWidth="1"/>
    <col min="11029" max="11029" width="11.28515625" style="54" customWidth="1"/>
    <col min="11030" max="11030" width="0" style="54" hidden="1" customWidth="1"/>
    <col min="11031" max="11031" width="10" style="54" customWidth="1"/>
    <col min="11032" max="11267" width="10" style="54"/>
    <col min="11268" max="11268" width="5.7109375" style="54" customWidth="1"/>
    <col min="11269" max="11269" width="7.7109375" style="54" customWidth="1"/>
    <col min="11270" max="11270" width="45.7109375" style="54" customWidth="1"/>
    <col min="11271" max="11271" width="7.85546875" style="54" customWidth="1"/>
    <col min="11272" max="11272" width="2.85546875" style="54" customWidth="1"/>
    <col min="11273" max="11273" width="8.5703125" style="54" customWidth="1"/>
    <col min="11274" max="11274" width="9.85546875" style="54" customWidth="1"/>
    <col min="11275" max="11275" width="1.5703125" style="54" customWidth="1"/>
    <col min="11276" max="11276" width="9.5703125" style="54" customWidth="1"/>
    <col min="11277" max="11277" width="8.28515625" style="54" customWidth="1"/>
    <col min="11278" max="11278" width="1" style="54" customWidth="1"/>
    <col min="11279" max="11279" width="10.28515625" style="54" customWidth="1"/>
    <col min="11280" max="11280" width="9.28515625" style="54" customWidth="1"/>
    <col min="11281" max="11281" width="1" style="54" customWidth="1"/>
    <col min="11282" max="11282" width="13.28515625" style="54" customWidth="1"/>
    <col min="11283" max="11283" width="9.5703125" style="54" customWidth="1"/>
    <col min="11284" max="11284" width="1.7109375" style="54" customWidth="1"/>
    <col min="11285" max="11285" width="11.28515625" style="54" customWidth="1"/>
    <col min="11286" max="11286" width="0" style="54" hidden="1" customWidth="1"/>
    <col min="11287" max="11287" width="10" style="54" customWidth="1"/>
    <col min="11288" max="11523" width="10" style="54"/>
    <col min="11524" max="11524" width="5.7109375" style="54" customWidth="1"/>
    <col min="11525" max="11525" width="7.7109375" style="54" customWidth="1"/>
    <col min="11526" max="11526" width="45.7109375" style="54" customWidth="1"/>
    <col min="11527" max="11527" width="7.85546875" style="54" customWidth="1"/>
    <col min="11528" max="11528" width="2.85546875" style="54" customWidth="1"/>
    <col min="11529" max="11529" width="8.5703125" style="54" customWidth="1"/>
    <col min="11530" max="11530" width="9.85546875" style="54" customWidth="1"/>
    <col min="11531" max="11531" width="1.5703125" style="54" customWidth="1"/>
    <col min="11532" max="11532" width="9.5703125" style="54" customWidth="1"/>
    <col min="11533" max="11533" width="8.28515625" style="54" customWidth="1"/>
    <col min="11534" max="11534" width="1" style="54" customWidth="1"/>
    <col min="11535" max="11535" width="10.28515625" style="54" customWidth="1"/>
    <col min="11536" max="11536" width="9.28515625" style="54" customWidth="1"/>
    <col min="11537" max="11537" width="1" style="54" customWidth="1"/>
    <col min="11538" max="11538" width="13.28515625" style="54" customWidth="1"/>
    <col min="11539" max="11539" width="9.5703125" style="54" customWidth="1"/>
    <col min="11540" max="11540" width="1.7109375" style="54" customWidth="1"/>
    <col min="11541" max="11541" width="11.28515625" style="54" customWidth="1"/>
    <col min="11542" max="11542" width="0" style="54" hidden="1" customWidth="1"/>
    <col min="11543" max="11543" width="10" style="54" customWidth="1"/>
    <col min="11544" max="11779" width="10" style="54"/>
    <col min="11780" max="11780" width="5.7109375" style="54" customWidth="1"/>
    <col min="11781" max="11781" width="7.7109375" style="54" customWidth="1"/>
    <col min="11782" max="11782" width="45.7109375" style="54" customWidth="1"/>
    <col min="11783" max="11783" width="7.85546875" style="54" customWidth="1"/>
    <col min="11784" max="11784" width="2.85546875" style="54" customWidth="1"/>
    <col min="11785" max="11785" width="8.5703125" style="54" customWidth="1"/>
    <col min="11786" max="11786" width="9.85546875" style="54" customWidth="1"/>
    <col min="11787" max="11787" width="1.5703125" style="54" customWidth="1"/>
    <col min="11788" max="11788" width="9.5703125" style="54" customWidth="1"/>
    <col min="11789" max="11789" width="8.28515625" style="54" customWidth="1"/>
    <col min="11790" max="11790" width="1" style="54" customWidth="1"/>
    <col min="11791" max="11791" width="10.28515625" style="54" customWidth="1"/>
    <col min="11792" max="11792" width="9.28515625" style="54" customWidth="1"/>
    <col min="11793" max="11793" width="1" style="54" customWidth="1"/>
    <col min="11794" max="11794" width="13.28515625" style="54" customWidth="1"/>
    <col min="11795" max="11795" width="9.5703125" style="54" customWidth="1"/>
    <col min="11796" max="11796" width="1.7109375" style="54" customWidth="1"/>
    <col min="11797" max="11797" width="11.28515625" style="54" customWidth="1"/>
    <col min="11798" max="11798" width="0" style="54" hidden="1" customWidth="1"/>
    <col min="11799" max="11799" width="10" style="54" customWidth="1"/>
    <col min="11800" max="12035" width="10" style="54"/>
    <col min="12036" max="12036" width="5.7109375" style="54" customWidth="1"/>
    <col min="12037" max="12037" width="7.7109375" style="54" customWidth="1"/>
    <col min="12038" max="12038" width="45.7109375" style="54" customWidth="1"/>
    <col min="12039" max="12039" width="7.85546875" style="54" customWidth="1"/>
    <col min="12040" max="12040" width="2.85546875" style="54" customWidth="1"/>
    <col min="12041" max="12041" width="8.5703125" style="54" customWidth="1"/>
    <col min="12042" max="12042" width="9.85546875" style="54" customWidth="1"/>
    <col min="12043" max="12043" width="1.5703125" style="54" customWidth="1"/>
    <col min="12044" max="12044" width="9.5703125" style="54" customWidth="1"/>
    <col min="12045" max="12045" width="8.28515625" style="54" customWidth="1"/>
    <col min="12046" max="12046" width="1" style="54" customWidth="1"/>
    <col min="12047" max="12047" width="10.28515625" style="54" customWidth="1"/>
    <col min="12048" max="12048" width="9.28515625" style="54" customWidth="1"/>
    <col min="12049" max="12049" width="1" style="54" customWidth="1"/>
    <col min="12050" max="12050" width="13.28515625" style="54" customWidth="1"/>
    <col min="12051" max="12051" width="9.5703125" style="54" customWidth="1"/>
    <col min="12052" max="12052" width="1.7109375" style="54" customWidth="1"/>
    <col min="12053" max="12053" width="11.28515625" style="54" customWidth="1"/>
    <col min="12054" max="12054" width="0" style="54" hidden="1" customWidth="1"/>
    <col min="12055" max="12055" width="10" style="54" customWidth="1"/>
    <col min="12056" max="12291" width="10" style="54"/>
    <col min="12292" max="12292" width="5.7109375" style="54" customWidth="1"/>
    <col min="12293" max="12293" width="7.7109375" style="54" customWidth="1"/>
    <col min="12294" max="12294" width="45.7109375" style="54" customWidth="1"/>
    <col min="12295" max="12295" width="7.85546875" style="54" customWidth="1"/>
    <col min="12296" max="12296" width="2.85546875" style="54" customWidth="1"/>
    <col min="12297" max="12297" width="8.5703125" style="54" customWidth="1"/>
    <col min="12298" max="12298" width="9.85546875" style="54" customWidth="1"/>
    <col min="12299" max="12299" width="1.5703125" style="54" customWidth="1"/>
    <col min="12300" max="12300" width="9.5703125" style="54" customWidth="1"/>
    <col min="12301" max="12301" width="8.28515625" style="54" customWidth="1"/>
    <col min="12302" max="12302" width="1" style="54" customWidth="1"/>
    <col min="12303" max="12303" width="10.28515625" style="54" customWidth="1"/>
    <col min="12304" max="12304" width="9.28515625" style="54" customWidth="1"/>
    <col min="12305" max="12305" width="1" style="54" customWidth="1"/>
    <col min="12306" max="12306" width="13.28515625" style="54" customWidth="1"/>
    <col min="12307" max="12307" width="9.5703125" style="54" customWidth="1"/>
    <col min="12308" max="12308" width="1.7109375" style="54" customWidth="1"/>
    <col min="12309" max="12309" width="11.28515625" style="54" customWidth="1"/>
    <col min="12310" max="12310" width="0" style="54" hidden="1" customWidth="1"/>
    <col min="12311" max="12311" width="10" style="54" customWidth="1"/>
    <col min="12312" max="12547" width="10" style="54"/>
    <col min="12548" max="12548" width="5.7109375" style="54" customWidth="1"/>
    <col min="12549" max="12549" width="7.7109375" style="54" customWidth="1"/>
    <col min="12550" max="12550" width="45.7109375" style="54" customWidth="1"/>
    <col min="12551" max="12551" width="7.85546875" style="54" customWidth="1"/>
    <col min="12552" max="12552" width="2.85546875" style="54" customWidth="1"/>
    <col min="12553" max="12553" width="8.5703125" style="54" customWidth="1"/>
    <col min="12554" max="12554" width="9.85546875" style="54" customWidth="1"/>
    <col min="12555" max="12555" width="1.5703125" style="54" customWidth="1"/>
    <col min="12556" max="12556" width="9.5703125" style="54" customWidth="1"/>
    <col min="12557" max="12557" width="8.28515625" style="54" customWidth="1"/>
    <col min="12558" max="12558" width="1" style="54" customWidth="1"/>
    <col min="12559" max="12559" width="10.28515625" style="54" customWidth="1"/>
    <col min="12560" max="12560" width="9.28515625" style="54" customWidth="1"/>
    <col min="12561" max="12561" width="1" style="54" customWidth="1"/>
    <col min="12562" max="12562" width="13.28515625" style="54" customWidth="1"/>
    <col min="12563" max="12563" width="9.5703125" style="54" customWidth="1"/>
    <col min="12564" max="12564" width="1.7109375" style="54" customWidth="1"/>
    <col min="12565" max="12565" width="11.28515625" style="54" customWidth="1"/>
    <col min="12566" max="12566" width="0" style="54" hidden="1" customWidth="1"/>
    <col min="12567" max="12567" width="10" style="54" customWidth="1"/>
    <col min="12568" max="12803" width="10" style="54"/>
    <col min="12804" max="12804" width="5.7109375" style="54" customWidth="1"/>
    <col min="12805" max="12805" width="7.7109375" style="54" customWidth="1"/>
    <col min="12806" max="12806" width="45.7109375" style="54" customWidth="1"/>
    <col min="12807" max="12807" width="7.85546875" style="54" customWidth="1"/>
    <col min="12808" max="12808" width="2.85546875" style="54" customWidth="1"/>
    <col min="12809" max="12809" width="8.5703125" style="54" customWidth="1"/>
    <col min="12810" max="12810" width="9.85546875" style="54" customWidth="1"/>
    <col min="12811" max="12811" width="1.5703125" style="54" customWidth="1"/>
    <col min="12812" max="12812" width="9.5703125" style="54" customWidth="1"/>
    <col min="12813" max="12813" width="8.28515625" style="54" customWidth="1"/>
    <col min="12814" max="12814" width="1" style="54" customWidth="1"/>
    <col min="12815" max="12815" width="10.28515625" style="54" customWidth="1"/>
    <col min="12816" max="12816" width="9.28515625" style="54" customWidth="1"/>
    <col min="12817" max="12817" width="1" style="54" customWidth="1"/>
    <col min="12818" max="12818" width="13.28515625" style="54" customWidth="1"/>
    <col min="12819" max="12819" width="9.5703125" style="54" customWidth="1"/>
    <col min="12820" max="12820" width="1.7109375" style="54" customWidth="1"/>
    <col min="12821" max="12821" width="11.28515625" style="54" customWidth="1"/>
    <col min="12822" max="12822" width="0" style="54" hidden="1" customWidth="1"/>
    <col min="12823" max="12823" width="10" style="54" customWidth="1"/>
    <col min="12824" max="13059" width="10" style="54"/>
    <col min="13060" max="13060" width="5.7109375" style="54" customWidth="1"/>
    <col min="13061" max="13061" width="7.7109375" style="54" customWidth="1"/>
    <col min="13062" max="13062" width="45.7109375" style="54" customWidth="1"/>
    <col min="13063" max="13063" width="7.85546875" style="54" customWidth="1"/>
    <col min="13064" max="13064" width="2.85546875" style="54" customWidth="1"/>
    <col min="13065" max="13065" width="8.5703125" style="54" customWidth="1"/>
    <col min="13066" max="13066" width="9.85546875" style="54" customWidth="1"/>
    <col min="13067" max="13067" width="1.5703125" style="54" customWidth="1"/>
    <col min="13068" max="13068" width="9.5703125" style="54" customWidth="1"/>
    <col min="13069" max="13069" width="8.28515625" style="54" customWidth="1"/>
    <col min="13070" max="13070" width="1" style="54" customWidth="1"/>
    <col min="13071" max="13071" width="10.28515625" style="54" customWidth="1"/>
    <col min="13072" max="13072" width="9.28515625" style="54" customWidth="1"/>
    <col min="13073" max="13073" width="1" style="54" customWidth="1"/>
    <col min="13074" max="13074" width="13.28515625" style="54" customWidth="1"/>
    <col min="13075" max="13075" width="9.5703125" style="54" customWidth="1"/>
    <col min="13076" max="13076" width="1.7109375" style="54" customWidth="1"/>
    <col min="13077" max="13077" width="11.28515625" style="54" customWidth="1"/>
    <col min="13078" max="13078" width="0" style="54" hidden="1" customWidth="1"/>
    <col min="13079" max="13079" width="10" style="54" customWidth="1"/>
    <col min="13080" max="13315" width="10" style="54"/>
    <col min="13316" max="13316" width="5.7109375" style="54" customWidth="1"/>
    <col min="13317" max="13317" width="7.7109375" style="54" customWidth="1"/>
    <col min="13318" max="13318" width="45.7109375" style="54" customWidth="1"/>
    <col min="13319" max="13319" width="7.85546875" style="54" customWidth="1"/>
    <col min="13320" max="13320" width="2.85546875" style="54" customWidth="1"/>
    <col min="13321" max="13321" width="8.5703125" style="54" customWidth="1"/>
    <col min="13322" max="13322" width="9.85546875" style="54" customWidth="1"/>
    <col min="13323" max="13323" width="1.5703125" style="54" customWidth="1"/>
    <col min="13324" max="13324" width="9.5703125" style="54" customWidth="1"/>
    <col min="13325" max="13325" width="8.28515625" style="54" customWidth="1"/>
    <col min="13326" max="13326" width="1" style="54" customWidth="1"/>
    <col min="13327" max="13327" width="10.28515625" style="54" customWidth="1"/>
    <col min="13328" max="13328" width="9.28515625" style="54" customWidth="1"/>
    <col min="13329" max="13329" width="1" style="54" customWidth="1"/>
    <col min="13330" max="13330" width="13.28515625" style="54" customWidth="1"/>
    <col min="13331" max="13331" width="9.5703125" style="54" customWidth="1"/>
    <col min="13332" max="13332" width="1.7109375" style="54" customWidth="1"/>
    <col min="13333" max="13333" width="11.28515625" style="54" customWidth="1"/>
    <col min="13334" max="13334" width="0" style="54" hidden="1" customWidth="1"/>
    <col min="13335" max="13335" width="10" style="54" customWidth="1"/>
    <col min="13336" max="13571" width="10" style="54"/>
    <col min="13572" max="13572" width="5.7109375" style="54" customWidth="1"/>
    <col min="13573" max="13573" width="7.7109375" style="54" customWidth="1"/>
    <col min="13574" max="13574" width="45.7109375" style="54" customWidth="1"/>
    <col min="13575" max="13575" width="7.85546875" style="54" customWidth="1"/>
    <col min="13576" max="13576" width="2.85546875" style="54" customWidth="1"/>
    <col min="13577" max="13577" width="8.5703125" style="54" customWidth="1"/>
    <col min="13578" max="13578" width="9.85546875" style="54" customWidth="1"/>
    <col min="13579" max="13579" width="1.5703125" style="54" customWidth="1"/>
    <col min="13580" max="13580" width="9.5703125" style="54" customWidth="1"/>
    <col min="13581" max="13581" width="8.28515625" style="54" customWidth="1"/>
    <col min="13582" max="13582" width="1" style="54" customWidth="1"/>
    <col min="13583" max="13583" width="10.28515625" style="54" customWidth="1"/>
    <col min="13584" max="13584" width="9.28515625" style="54" customWidth="1"/>
    <col min="13585" max="13585" width="1" style="54" customWidth="1"/>
    <col min="13586" max="13586" width="13.28515625" style="54" customWidth="1"/>
    <col min="13587" max="13587" width="9.5703125" style="54" customWidth="1"/>
    <col min="13588" max="13588" width="1.7109375" style="54" customWidth="1"/>
    <col min="13589" max="13589" width="11.28515625" style="54" customWidth="1"/>
    <col min="13590" max="13590" width="0" style="54" hidden="1" customWidth="1"/>
    <col min="13591" max="13591" width="10" style="54" customWidth="1"/>
    <col min="13592" max="13827" width="10" style="54"/>
    <col min="13828" max="13828" width="5.7109375" style="54" customWidth="1"/>
    <col min="13829" max="13829" width="7.7109375" style="54" customWidth="1"/>
    <col min="13830" max="13830" width="45.7109375" style="54" customWidth="1"/>
    <col min="13831" max="13831" width="7.85546875" style="54" customWidth="1"/>
    <col min="13832" max="13832" width="2.85546875" style="54" customWidth="1"/>
    <col min="13833" max="13833" width="8.5703125" style="54" customWidth="1"/>
    <col min="13834" max="13834" width="9.85546875" style="54" customWidth="1"/>
    <col min="13835" max="13835" width="1.5703125" style="54" customWidth="1"/>
    <col min="13836" max="13836" width="9.5703125" style="54" customWidth="1"/>
    <col min="13837" max="13837" width="8.28515625" style="54" customWidth="1"/>
    <col min="13838" max="13838" width="1" style="54" customWidth="1"/>
    <col min="13839" max="13839" width="10.28515625" style="54" customWidth="1"/>
    <col min="13840" max="13840" width="9.28515625" style="54" customWidth="1"/>
    <col min="13841" max="13841" width="1" style="54" customWidth="1"/>
    <col min="13842" max="13842" width="13.28515625" style="54" customWidth="1"/>
    <col min="13843" max="13843" width="9.5703125" style="54" customWidth="1"/>
    <col min="13844" max="13844" width="1.7109375" style="54" customWidth="1"/>
    <col min="13845" max="13845" width="11.28515625" style="54" customWidth="1"/>
    <col min="13846" max="13846" width="0" style="54" hidden="1" customWidth="1"/>
    <col min="13847" max="13847" width="10" style="54" customWidth="1"/>
    <col min="13848" max="14083" width="10" style="54"/>
    <col min="14084" max="14084" width="5.7109375" style="54" customWidth="1"/>
    <col min="14085" max="14085" width="7.7109375" style="54" customWidth="1"/>
    <col min="14086" max="14086" width="45.7109375" style="54" customWidth="1"/>
    <col min="14087" max="14087" width="7.85546875" style="54" customWidth="1"/>
    <col min="14088" max="14088" width="2.85546875" style="54" customWidth="1"/>
    <col min="14089" max="14089" width="8.5703125" style="54" customWidth="1"/>
    <col min="14090" max="14090" width="9.85546875" style="54" customWidth="1"/>
    <col min="14091" max="14091" width="1.5703125" style="54" customWidth="1"/>
    <col min="14092" max="14092" width="9.5703125" style="54" customWidth="1"/>
    <col min="14093" max="14093" width="8.28515625" style="54" customWidth="1"/>
    <col min="14094" max="14094" width="1" style="54" customWidth="1"/>
    <col min="14095" max="14095" width="10.28515625" style="54" customWidth="1"/>
    <col min="14096" max="14096" width="9.28515625" style="54" customWidth="1"/>
    <col min="14097" max="14097" width="1" style="54" customWidth="1"/>
    <col min="14098" max="14098" width="13.28515625" style="54" customWidth="1"/>
    <col min="14099" max="14099" width="9.5703125" style="54" customWidth="1"/>
    <col min="14100" max="14100" width="1.7109375" style="54" customWidth="1"/>
    <col min="14101" max="14101" width="11.28515625" style="54" customWidth="1"/>
    <col min="14102" max="14102" width="0" style="54" hidden="1" customWidth="1"/>
    <col min="14103" max="14103" width="10" style="54" customWidth="1"/>
    <col min="14104" max="14339" width="10" style="54"/>
    <col min="14340" max="14340" width="5.7109375" style="54" customWidth="1"/>
    <col min="14341" max="14341" width="7.7109375" style="54" customWidth="1"/>
    <col min="14342" max="14342" width="45.7109375" style="54" customWidth="1"/>
    <col min="14343" max="14343" width="7.85546875" style="54" customWidth="1"/>
    <col min="14344" max="14344" width="2.85546875" style="54" customWidth="1"/>
    <col min="14345" max="14345" width="8.5703125" style="54" customWidth="1"/>
    <col min="14346" max="14346" width="9.85546875" style="54" customWidth="1"/>
    <col min="14347" max="14347" width="1.5703125" style="54" customWidth="1"/>
    <col min="14348" max="14348" width="9.5703125" style="54" customWidth="1"/>
    <col min="14349" max="14349" width="8.28515625" style="54" customWidth="1"/>
    <col min="14350" max="14350" width="1" style="54" customWidth="1"/>
    <col min="14351" max="14351" width="10.28515625" style="54" customWidth="1"/>
    <col min="14352" max="14352" width="9.28515625" style="54" customWidth="1"/>
    <col min="14353" max="14353" width="1" style="54" customWidth="1"/>
    <col min="14354" max="14354" width="13.28515625" style="54" customWidth="1"/>
    <col min="14355" max="14355" width="9.5703125" style="54" customWidth="1"/>
    <col min="14356" max="14356" width="1.7109375" style="54" customWidth="1"/>
    <col min="14357" max="14357" width="11.28515625" style="54" customWidth="1"/>
    <col min="14358" max="14358" width="0" style="54" hidden="1" customWidth="1"/>
    <col min="14359" max="14359" width="10" style="54" customWidth="1"/>
    <col min="14360" max="14595" width="10" style="54"/>
    <col min="14596" max="14596" width="5.7109375" style="54" customWidth="1"/>
    <col min="14597" max="14597" width="7.7109375" style="54" customWidth="1"/>
    <col min="14598" max="14598" width="45.7109375" style="54" customWidth="1"/>
    <col min="14599" max="14599" width="7.85546875" style="54" customWidth="1"/>
    <col min="14600" max="14600" width="2.85546875" style="54" customWidth="1"/>
    <col min="14601" max="14601" width="8.5703125" style="54" customWidth="1"/>
    <col min="14602" max="14602" width="9.85546875" style="54" customWidth="1"/>
    <col min="14603" max="14603" width="1.5703125" style="54" customWidth="1"/>
    <col min="14604" max="14604" width="9.5703125" style="54" customWidth="1"/>
    <col min="14605" max="14605" width="8.28515625" style="54" customWidth="1"/>
    <col min="14606" max="14606" width="1" style="54" customWidth="1"/>
    <col min="14607" max="14607" width="10.28515625" style="54" customWidth="1"/>
    <col min="14608" max="14608" width="9.28515625" style="54" customWidth="1"/>
    <col min="14609" max="14609" width="1" style="54" customWidth="1"/>
    <col min="14610" max="14610" width="13.28515625" style="54" customWidth="1"/>
    <col min="14611" max="14611" width="9.5703125" style="54" customWidth="1"/>
    <col min="14612" max="14612" width="1.7109375" style="54" customWidth="1"/>
    <col min="14613" max="14613" width="11.28515625" style="54" customWidth="1"/>
    <col min="14614" max="14614" width="0" style="54" hidden="1" customWidth="1"/>
    <col min="14615" max="14615" width="10" style="54" customWidth="1"/>
    <col min="14616" max="14851" width="10" style="54"/>
    <col min="14852" max="14852" width="5.7109375" style="54" customWidth="1"/>
    <col min="14853" max="14853" width="7.7109375" style="54" customWidth="1"/>
    <col min="14854" max="14854" width="45.7109375" style="54" customWidth="1"/>
    <col min="14855" max="14855" width="7.85546875" style="54" customWidth="1"/>
    <col min="14856" max="14856" width="2.85546875" style="54" customWidth="1"/>
    <col min="14857" max="14857" width="8.5703125" style="54" customWidth="1"/>
    <col min="14858" max="14858" width="9.85546875" style="54" customWidth="1"/>
    <col min="14859" max="14859" width="1.5703125" style="54" customWidth="1"/>
    <col min="14860" max="14860" width="9.5703125" style="54" customWidth="1"/>
    <col min="14861" max="14861" width="8.28515625" style="54" customWidth="1"/>
    <col min="14862" max="14862" width="1" style="54" customWidth="1"/>
    <col min="14863" max="14863" width="10.28515625" style="54" customWidth="1"/>
    <col min="14864" max="14864" width="9.28515625" style="54" customWidth="1"/>
    <col min="14865" max="14865" width="1" style="54" customWidth="1"/>
    <col min="14866" max="14866" width="13.28515625" style="54" customWidth="1"/>
    <col min="14867" max="14867" width="9.5703125" style="54" customWidth="1"/>
    <col min="14868" max="14868" width="1.7109375" style="54" customWidth="1"/>
    <col min="14869" max="14869" width="11.28515625" style="54" customWidth="1"/>
    <col min="14870" max="14870" width="0" style="54" hidden="1" customWidth="1"/>
    <col min="14871" max="14871" width="10" style="54" customWidth="1"/>
    <col min="14872" max="15107" width="10" style="54"/>
    <col min="15108" max="15108" width="5.7109375" style="54" customWidth="1"/>
    <col min="15109" max="15109" width="7.7109375" style="54" customWidth="1"/>
    <col min="15110" max="15110" width="45.7109375" style="54" customWidth="1"/>
    <col min="15111" max="15111" width="7.85546875" style="54" customWidth="1"/>
    <col min="15112" max="15112" width="2.85546875" style="54" customWidth="1"/>
    <col min="15113" max="15113" width="8.5703125" style="54" customWidth="1"/>
    <col min="15114" max="15114" width="9.85546875" style="54" customWidth="1"/>
    <col min="15115" max="15115" width="1.5703125" style="54" customWidth="1"/>
    <col min="15116" max="15116" width="9.5703125" style="54" customWidth="1"/>
    <col min="15117" max="15117" width="8.28515625" style="54" customWidth="1"/>
    <col min="15118" max="15118" width="1" style="54" customWidth="1"/>
    <col min="15119" max="15119" width="10.28515625" style="54" customWidth="1"/>
    <col min="15120" max="15120" width="9.28515625" style="54" customWidth="1"/>
    <col min="15121" max="15121" width="1" style="54" customWidth="1"/>
    <col min="15122" max="15122" width="13.28515625" style="54" customWidth="1"/>
    <col min="15123" max="15123" width="9.5703125" style="54" customWidth="1"/>
    <col min="15124" max="15124" width="1.7109375" style="54" customWidth="1"/>
    <col min="15125" max="15125" width="11.28515625" style="54" customWidth="1"/>
    <col min="15126" max="15126" width="0" style="54" hidden="1" customWidth="1"/>
    <col min="15127" max="15127" width="10" style="54" customWidth="1"/>
    <col min="15128" max="15363" width="10" style="54"/>
    <col min="15364" max="15364" width="5.7109375" style="54" customWidth="1"/>
    <col min="15365" max="15365" width="7.7109375" style="54" customWidth="1"/>
    <col min="15366" max="15366" width="45.7109375" style="54" customWidth="1"/>
    <col min="15367" max="15367" width="7.85546875" style="54" customWidth="1"/>
    <col min="15368" max="15368" width="2.85546875" style="54" customWidth="1"/>
    <col min="15369" max="15369" width="8.5703125" style="54" customWidth="1"/>
    <col min="15370" max="15370" width="9.85546875" style="54" customWidth="1"/>
    <col min="15371" max="15371" width="1.5703125" style="54" customWidth="1"/>
    <col min="15372" max="15372" width="9.5703125" style="54" customWidth="1"/>
    <col min="15373" max="15373" width="8.28515625" style="54" customWidth="1"/>
    <col min="15374" max="15374" width="1" style="54" customWidth="1"/>
    <col min="15375" max="15375" width="10.28515625" style="54" customWidth="1"/>
    <col min="15376" max="15376" width="9.28515625" style="54" customWidth="1"/>
    <col min="15377" max="15377" width="1" style="54" customWidth="1"/>
    <col min="15378" max="15378" width="13.28515625" style="54" customWidth="1"/>
    <col min="15379" max="15379" width="9.5703125" style="54" customWidth="1"/>
    <col min="15380" max="15380" width="1.7109375" style="54" customWidth="1"/>
    <col min="15381" max="15381" width="11.28515625" style="54" customWidth="1"/>
    <col min="15382" max="15382" width="0" style="54" hidden="1" customWidth="1"/>
    <col min="15383" max="15383" width="10" style="54" customWidth="1"/>
    <col min="15384" max="15619" width="10" style="54"/>
    <col min="15620" max="15620" width="5.7109375" style="54" customWidth="1"/>
    <col min="15621" max="15621" width="7.7109375" style="54" customWidth="1"/>
    <col min="15622" max="15622" width="45.7109375" style="54" customWidth="1"/>
    <col min="15623" max="15623" width="7.85546875" style="54" customWidth="1"/>
    <col min="15624" max="15624" width="2.85546875" style="54" customWidth="1"/>
    <col min="15625" max="15625" width="8.5703125" style="54" customWidth="1"/>
    <col min="15626" max="15626" width="9.85546875" style="54" customWidth="1"/>
    <col min="15627" max="15627" width="1.5703125" style="54" customWidth="1"/>
    <col min="15628" max="15628" width="9.5703125" style="54" customWidth="1"/>
    <col min="15629" max="15629" width="8.28515625" style="54" customWidth="1"/>
    <col min="15630" max="15630" width="1" style="54" customWidth="1"/>
    <col min="15631" max="15631" width="10.28515625" style="54" customWidth="1"/>
    <col min="15632" max="15632" width="9.28515625" style="54" customWidth="1"/>
    <col min="15633" max="15633" width="1" style="54" customWidth="1"/>
    <col min="15634" max="15634" width="13.28515625" style="54" customWidth="1"/>
    <col min="15635" max="15635" width="9.5703125" style="54" customWidth="1"/>
    <col min="15636" max="15636" width="1.7109375" style="54" customWidth="1"/>
    <col min="15637" max="15637" width="11.28515625" style="54" customWidth="1"/>
    <col min="15638" max="15638" width="0" style="54" hidden="1" customWidth="1"/>
    <col min="15639" max="15639" width="10" style="54" customWidth="1"/>
    <col min="15640" max="15875" width="10" style="54"/>
    <col min="15876" max="15876" width="5.7109375" style="54" customWidth="1"/>
    <col min="15877" max="15877" width="7.7109375" style="54" customWidth="1"/>
    <col min="15878" max="15878" width="45.7109375" style="54" customWidth="1"/>
    <col min="15879" max="15879" width="7.85546875" style="54" customWidth="1"/>
    <col min="15880" max="15880" width="2.85546875" style="54" customWidth="1"/>
    <col min="15881" max="15881" width="8.5703125" style="54" customWidth="1"/>
    <col min="15882" max="15882" width="9.85546875" style="54" customWidth="1"/>
    <col min="15883" max="15883" width="1.5703125" style="54" customWidth="1"/>
    <col min="15884" max="15884" width="9.5703125" style="54" customWidth="1"/>
    <col min="15885" max="15885" width="8.28515625" style="54" customWidth="1"/>
    <col min="15886" max="15886" width="1" style="54" customWidth="1"/>
    <col min="15887" max="15887" width="10.28515625" style="54" customWidth="1"/>
    <col min="15888" max="15888" width="9.28515625" style="54" customWidth="1"/>
    <col min="15889" max="15889" width="1" style="54" customWidth="1"/>
    <col min="15890" max="15890" width="13.28515625" style="54" customWidth="1"/>
    <col min="15891" max="15891" width="9.5703125" style="54" customWidth="1"/>
    <col min="15892" max="15892" width="1.7109375" style="54" customWidth="1"/>
    <col min="15893" max="15893" width="11.28515625" style="54" customWidth="1"/>
    <col min="15894" max="15894" width="0" style="54" hidden="1" customWidth="1"/>
    <col min="15895" max="15895" width="10" style="54" customWidth="1"/>
    <col min="15896" max="16131" width="10" style="54"/>
    <col min="16132" max="16132" width="5.7109375" style="54" customWidth="1"/>
    <col min="16133" max="16133" width="7.7109375" style="54" customWidth="1"/>
    <col min="16134" max="16134" width="45.7109375" style="54" customWidth="1"/>
    <col min="16135" max="16135" width="7.85546875" style="54" customWidth="1"/>
    <col min="16136" max="16136" width="2.85546875" style="54" customWidth="1"/>
    <col min="16137" max="16137" width="8.5703125" style="54" customWidth="1"/>
    <col min="16138" max="16138" width="9.85546875" style="54" customWidth="1"/>
    <col min="16139" max="16139" width="1.5703125" style="54" customWidth="1"/>
    <col min="16140" max="16140" width="9.5703125" style="54" customWidth="1"/>
    <col min="16141" max="16141" width="8.28515625" style="54" customWidth="1"/>
    <col min="16142" max="16142" width="1" style="54" customWidth="1"/>
    <col min="16143" max="16143" width="10.28515625" style="54" customWidth="1"/>
    <col min="16144" max="16144" width="9.28515625" style="54" customWidth="1"/>
    <col min="16145" max="16145" width="1" style="54" customWidth="1"/>
    <col min="16146" max="16146" width="13.28515625" style="54" customWidth="1"/>
    <col min="16147" max="16147" width="9.5703125" style="54" customWidth="1"/>
    <col min="16148" max="16148" width="1.7109375" style="54" customWidth="1"/>
    <col min="16149" max="16149" width="11.28515625" style="54" customWidth="1"/>
    <col min="16150" max="16150" width="0" style="54" hidden="1" customWidth="1"/>
    <col min="16151" max="16151" width="10" style="54" customWidth="1"/>
    <col min="16152" max="16384" width="10" style="54"/>
  </cols>
  <sheetData>
    <row r="2" spans="1:26">
      <c r="C2" s="53" t="s">
        <v>604</v>
      </c>
    </row>
    <row r="3" spans="1:26">
      <c r="A3" s="624"/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</row>
    <row r="4" spans="1:26">
      <c r="A4" s="55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</row>
    <row r="5" spans="1:26">
      <c r="A5" s="55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</row>
    <row r="6" spans="1:26" ht="15.75">
      <c r="A6" s="626" t="s">
        <v>532</v>
      </c>
      <c r="B6" s="626"/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7"/>
      <c r="T6" s="627"/>
      <c r="U6" s="627"/>
      <c r="V6" s="627"/>
      <c r="W6" s="627"/>
      <c r="X6" s="627"/>
      <c r="Y6" s="627"/>
      <c r="Z6" s="627"/>
    </row>
    <row r="7" spans="1:26" ht="15.75">
      <c r="A7" s="219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</row>
    <row r="8" spans="1:26" ht="16.5" thickBot="1">
      <c r="A8" s="58"/>
      <c r="B8" s="59"/>
      <c r="C8" s="60"/>
      <c r="D8" s="60"/>
      <c r="E8" s="60"/>
      <c r="F8" s="60"/>
      <c r="G8" s="60"/>
      <c r="H8" s="60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26" ht="15.75" thickBot="1">
      <c r="A9" s="628"/>
      <c r="B9" s="629" t="s">
        <v>80</v>
      </c>
      <c r="C9" s="630"/>
      <c r="D9" s="635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7"/>
      <c r="T9" s="81"/>
      <c r="U9" s="82"/>
      <c r="V9" s="82"/>
      <c r="W9" s="642"/>
      <c r="X9" s="643"/>
      <c r="Y9" s="643"/>
      <c r="Z9" s="644"/>
    </row>
    <row r="10" spans="1:26" ht="15.75" thickBot="1">
      <c r="A10" s="628"/>
      <c r="B10" s="631"/>
      <c r="C10" s="632"/>
      <c r="D10" s="638"/>
      <c r="E10" s="639"/>
      <c r="F10" s="639"/>
      <c r="G10" s="640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1"/>
      <c r="T10" s="148"/>
      <c r="U10" s="115"/>
      <c r="V10" s="115"/>
      <c r="W10" s="645"/>
      <c r="X10" s="646"/>
      <c r="Y10" s="646"/>
      <c r="Z10" s="647"/>
    </row>
    <row r="11" spans="1:26" ht="16.5" thickBot="1">
      <c r="A11" s="628"/>
      <c r="B11" s="631"/>
      <c r="C11" s="632"/>
      <c r="D11" s="648" t="s">
        <v>157</v>
      </c>
      <c r="E11" s="650" t="s">
        <v>377</v>
      </c>
      <c r="F11" s="652" t="s">
        <v>376</v>
      </c>
      <c r="G11" s="654" t="s">
        <v>81</v>
      </c>
      <c r="H11" s="654"/>
      <c r="I11" s="655"/>
      <c r="J11" s="680" t="s">
        <v>82</v>
      </c>
      <c r="K11" s="654"/>
      <c r="L11" s="655"/>
      <c r="M11" s="680" t="s">
        <v>30</v>
      </c>
      <c r="N11" s="654"/>
      <c r="O11" s="681"/>
      <c r="P11" s="680" t="s">
        <v>114</v>
      </c>
      <c r="Q11" s="654"/>
      <c r="R11" s="655"/>
      <c r="T11" s="682" t="s">
        <v>53</v>
      </c>
      <c r="U11" s="683"/>
      <c r="V11" s="684"/>
      <c r="W11" s="656" t="s">
        <v>116</v>
      </c>
      <c r="X11" s="657"/>
      <c r="Y11" s="658"/>
      <c r="Z11" s="155" t="s">
        <v>128</v>
      </c>
    </row>
    <row r="12" spans="1:26" ht="32.25" thickBot="1">
      <c r="A12" s="628"/>
      <c r="B12" s="633"/>
      <c r="C12" s="634"/>
      <c r="D12" s="649"/>
      <c r="E12" s="651"/>
      <c r="F12" s="653"/>
      <c r="G12" s="189" t="s">
        <v>161</v>
      </c>
      <c r="H12" s="142" t="s">
        <v>374</v>
      </c>
      <c r="I12" s="143" t="s">
        <v>243</v>
      </c>
      <c r="J12" s="144" t="s">
        <v>161</v>
      </c>
      <c r="K12" s="145" t="s">
        <v>374</v>
      </c>
      <c r="L12" s="146" t="s">
        <v>243</v>
      </c>
      <c r="M12" s="147" t="s">
        <v>161</v>
      </c>
      <c r="N12" s="142" t="s">
        <v>374</v>
      </c>
      <c r="O12" s="142" t="s">
        <v>243</v>
      </c>
      <c r="P12" s="147" t="s">
        <v>161</v>
      </c>
      <c r="Q12" s="142" t="s">
        <v>374</v>
      </c>
      <c r="R12" s="142" t="s">
        <v>243</v>
      </c>
      <c r="T12" s="149" t="s">
        <v>161</v>
      </c>
      <c r="U12" s="150" t="s">
        <v>375</v>
      </c>
      <c r="V12" s="150" t="s">
        <v>243</v>
      </c>
      <c r="W12" s="151" t="s">
        <v>161</v>
      </c>
      <c r="X12" s="152" t="s">
        <v>374</v>
      </c>
      <c r="Y12" s="153" t="s">
        <v>243</v>
      </c>
      <c r="Z12" s="154" t="s">
        <v>129</v>
      </c>
    </row>
    <row r="13" spans="1:26" ht="15.75">
      <c r="A13" s="74"/>
      <c r="B13" s="75"/>
      <c r="C13" s="77" t="s">
        <v>125</v>
      </c>
      <c r="D13" s="431" t="s">
        <v>159</v>
      </c>
      <c r="E13" s="431" t="s">
        <v>159</v>
      </c>
      <c r="F13" s="431" t="s">
        <v>160</v>
      </c>
      <c r="G13" s="157" t="s">
        <v>159</v>
      </c>
      <c r="H13" s="158" t="s">
        <v>159</v>
      </c>
      <c r="I13" s="159" t="s">
        <v>160</v>
      </c>
      <c r="J13" s="157" t="s">
        <v>159</v>
      </c>
      <c r="K13" s="158" t="s">
        <v>159</v>
      </c>
      <c r="L13" s="158" t="s">
        <v>160</v>
      </c>
      <c r="M13" s="157" t="s">
        <v>159</v>
      </c>
      <c r="N13" s="158" t="s">
        <v>159</v>
      </c>
      <c r="O13" s="158" t="s">
        <v>160</v>
      </c>
      <c r="P13" s="157" t="s">
        <v>159</v>
      </c>
      <c r="Q13" s="158" t="s">
        <v>159</v>
      </c>
      <c r="R13" s="158" t="s">
        <v>160</v>
      </c>
      <c r="S13" s="160"/>
      <c r="T13" s="161" t="s">
        <v>159</v>
      </c>
      <c r="U13" s="161" t="s">
        <v>159</v>
      </c>
      <c r="V13" s="161" t="s">
        <v>160</v>
      </c>
      <c r="W13" s="162" t="s">
        <v>159</v>
      </c>
      <c r="X13" s="162" t="s">
        <v>159</v>
      </c>
      <c r="Y13" s="162" t="s">
        <v>160</v>
      </c>
      <c r="Z13" s="162"/>
    </row>
    <row r="14" spans="1:26" s="62" customFormat="1" ht="30">
      <c r="A14" s="110"/>
      <c r="B14" s="89" t="s">
        <v>83</v>
      </c>
      <c r="C14" s="112" t="s">
        <v>84</v>
      </c>
      <c r="D14" s="123">
        <v>18582</v>
      </c>
      <c r="E14" s="123">
        <f>H14+K14+N14+Q14+U14+X14</f>
        <v>20689290</v>
      </c>
      <c r="F14" s="123">
        <f>I14+L14+O14+R14+V14</f>
        <v>6732825</v>
      </c>
      <c r="G14" s="123">
        <v>1032</v>
      </c>
      <c r="H14" s="123">
        <v>1042000</v>
      </c>
      <c r="I14" s="123">
        <v>1042091</v>
      </c>
      <c r="J14" s="123">
        <v>280</v>
      </c>
      <c r="K14" s="123">
        <v>285000</v>
      </c>
      <c r="L14" s="123">
        <v>283659</v>
      </c>
      <c r="M14" s="134">
        <v>2152</v>
      </c>
      <c r="N14" s="135">
        <v>1910670</v>
      </c>
      <c r="O14" s="135">
        <v>1424195</v>
      </c>
      <c r="P14" s="123">
        <v>3947</v>
      </c>
      <c r="Q14" s="133">
        <v>3947000</v>
      </c>
      <c r="R14" s="133">
        <v>3947000</v>
      </c>
      <c r="S14" s="90"/>
      <c r="T14" s="190">
        <v>127</v>
      </c>
      <c r="U14" s="116">
        <v>50830</v>
      </c>
      <c r="V14" s="116">
        <v>35880</v>
      </c>
      <c r="W14" s="191">
        <v>11044</v>
      </c>
      <c r="X14" s="410">
        <v>13453790</v>
      </c>
      <c r="Y14" s="192">
        <v>0</v>
      </c>
      <c r="Z14" s="116">
        <v>0</v>
      </c>
    </row>
    <row r="15" spans="1:26" ht="15.75">
      <c r="A15" s="63"/>
      <c r="B15" s="91" t="s">
        <v>85</v>
      </c>
      <c r="C15" s="92" t="s">
        <v>86</v>
      </c>
      <c r="D15" s="124">
        <v>199</v>
      </c>
      <c r="E15" s="124">
        <f>H15+K15+N15+Q15+U15+X15</f>
        <v>199000</v>
      </c>
      <c r="F15" s="124">
        <f t="shared" ref="F15:F25" si="0">SUM(I15,L15,O15,R15,V15,Y15)</f>
        <v>42672</v>
      </c>
      <c r="G15" s="129">
        <v>0</v>
      </c>
      <c r="H15" s="129">
        <v>0</v>
      </c>
      <c r="I15" s="129">
        <v>0</v>
      </c>
      <c r="J15" s="129">
        <v>0</v>
      </c>
      <c r="K15" s="129">
        <v>0</v>
      </c>
      <c r="L15" s="129">
        <v>0</v>
      </c>
      <c r="M15" s="136">
        <v>199</v>
      </c>
      <c r="N15" s="136">
        <v>199000</v>
      </c>
      <c r="O15" s="136">
        <v>42672</v>
      </c>
      <c r="P15" s="129">
        <v>0</v>
      </c>
      <c r="Q15" s="129">
        <v>0</v>
      </c>
      <c r="R15" s="129">
        <v>0</v>
      </c>
      <c r="S15" s="93"/>
      <c r="T15" s="193">
        <v>0</v>
      </c>
      <c r="U15" s="117">
        <v>0</v>
      </c>
      <c r="V15" s="117">
        <v>0</v>
      </c>
      <c r="W15" s="194">
        <v>0</v>
      </c>
      <c r="X15" s="411">
        <v>0</v>
      </c>
      <c r="Y15" s="194">
        <v>0</v>
      </c>
      <c r="Z15" s="117">
        <v>0</v>
      </c>
    </row>
    <row r="16" spans="1:26" ht="15.75">
      <c r="A16" s="63"/>
      <c r="B16" s="94" t="s">
        <v>117</v>
      </c>
      <c r="C16" s="92" t="s">
        <v>118</v>
      </c>
      <c r="D16" s="124">
        <v>416</v>
      </c>
      <c r="E16" s="124">
        <f t="shared" ref="E16:E38" si="1">H16+K16+N16+Q16+U16+X16</f>
        <v>1175000</v>
      </c>
      <c r="F16" s="124">
        <f t="shared" si="0"/>
        <v>1156336</v>
      </c>
      <c r="G16" s="129">
        <v>333</v>
      </c>
      <c r="H16" s="129">
        <v>895000</v>
      </c>
      <c r="I16" s="129">
        <v>894797</v>
      </c>
      <c r="J16" s="129">
        <v>45</v>
      </c>
      <c r="K16" s="129">
        <v>121000</v>
      </c>
      <c r="L16" s="129">
        <v>120796</v>
      </c>
      <c r="M16" s="136">
        <v>38</v>
      </c>
      <c r="N16" s="136">
        <v>49000</v>
      </c>
      <c r="O16" s="136">
        <v>30343</v>
      </c>
      <c r="P16" s="129">
        <v>0</v>
      </c>
      <c r="Q16" s="129">
        <v>0</v>
      </c>
      <c r="R16" s="129">
        <v>0</v>
      </c>
      <c r="S16" s="93"/>
      <c r="T16" s="193">
        <v>0</v>
      </c>
      <c r="U16" s="117">
        <v>110000</v>
      </c>
      <c r="V16" s="117">
        <v>110400</v>
      </c>
      <c r="W16" s="194">
        <v>0</v>
      </c>
      <c r="X16" s="411">
        <v>0</v>
      </c>
      <c r="Y16" s="194">
        <v>0</v>
      </c>
      <c r="Z16" s="117">
        <v>1</v>
      </c>
    </row>
    <row r="17" spans="1:26" ht="15.75">
      <c r="A17" s="63"/>
      <c r="B17" s="94" t="s">
        <v>87</v>
      </c>
      <c r="C17" s="92" t="s">
        <v>88</v>
      </c>
      <c r="D17" s="124">
        <v>216</v>
      </c>
      <c r="E17" s="124">
        <f t="shared" si="1"/>
        <v>216000</v>
      </c>
      <c r="F17" s="124">
        <f t="shared" si="0"/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36">
        <v>216</v>
      </c>
      <c r="N17" s="136">
        <v>216000</v>
      </c>
      <c r="O17" s="136">
        <v>0</v>
      </c>
      <c r="P17" s="129">
        <v>0</v>
      </c>
      <c r="Q17" s="129">
        <v>0</v>
      </c>
      <c r="R17" s="129">
        <v>0</v>
      </c>
      <c r="S17" s="93"/>
      <c r="T17" s="193">
        <v>0</v>
      </c>
      <c r="U17" s="117">
        <v>0</v>
      </c>
      <c r="V17" s="117">
        <v>0</v>
      </c>
      <c r="W17" s="194">
        <v>0</v>
      </c>
      <c r="X17" s="411">
        <v>0</v>
      </c>
      <c r="Y17" s="194">
        <v>0</v>
      </c>
      <c r="Z17" s="117">
        <v>0</v>
      </c>
    </row>
    <row r="18" spans="1:26" s="62" customFormat="1" ht="15.75">
      <c r="A18" s="64"/>
      <c r="B18" s="95" t="s">
        <v>89</v>
      </c>
      <c r="C18" s="96" t="s">
        <v>90</v>
      </c>
      <c r="D18" s="125">
        <v>26</v>
      </c>
      <c r="E18" s="124">
        <f t="shared" si="1"/>
        <v>26000</v>
      </c>
      <c r="F18" s="125">
        <f t="shared" si="0"/>
        <v>9416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7">
        <v>26</v>
      </c>
      <c r="N18" s="137">
        <v>26000</v>
      </c>
      <c r="O18" s="137">
        <v>9416</v>
      </c>
      <c r="P18" s="130">
        <v>0</v>
      </c>
      <c r="Q18" s="130">
        <v>0</v>
      </c>
      <c r="R18" s="130">
        <v>0</v>
      </c>
      <c r="S18" s="90"/>
      <c r="T18" s="195">
        <v>0</v>
      </c>
      <c r="U18" s="116">
        <v>0</v>
      </c>
      <c r="V18" s="116">
        <v>0</v>
      </c>
      <c r="W18" s="197">
        <v>0</v>
      </c>
      <c r="X18" s="412">
        <v>0</v>
      </c>
      <c r="Y18" s="197">
        <v>0</v>
      </c>
      <c r="Z18" s="116">
        <v>0</v>
      </c>
    </row>
    <row r="19" spans="1:26" ht="15.75">
      <c r="A19" s="63"/>
      <c r="B19" s="94" t="s">
        <v>91</v>
      </c>
      <c r="C19" s="92" t="s">
        <v>92</v>
      </c>
      <c r="D19" s="124">
        <v>419</v>
      </c>
      <c r="E19" s="124">
        <f t="shared" si="1"/>
        <v>419000</v>
      </c>
      <c r="F19" s="124">
        <f t="shared" si="0"/>
        <v>366042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29">
        <v>0</v>
      </c>
      <c r="M19" s="136">
        <v>419</v>
      </c>
      <c r="N19" s="136">
        <v>419000</v>
      </c>
      <c r="O19" s="136">
        <v>366042</v>
      </c>
      <c r="P19" s="129">
        <v>0</v>
      </c>
      <c r="Q19" s="129">
        <v>0</v>
      </c>
      <c r="R19" s="129">
        <v>0</v>
      </c>
      <c r="S19" s="93"/>
      <c r="T19" s="193">
        <v>0</v>
      </c>
      <c r="U19" s="117">
        <v>0</v>
      </c>
      <c r="V19" s="117">
        <v>0</v>
      </c>
      <c r="W19" s="194">
        <v>0</v>
      </c>
      <c r="X19" s="411">
        <v>0</v>
      </c>
      <c r="Y19" s="194">
        <v>0</v>
      </c>
      <c r="Z19" s="117">
        <v>0</v>
      </c>
    </row>
    <row r="20" spans="1:26" ht="15.75">
      <c r="A20" s="63"/>
      <c r="B20" s="94" t="s">
        <v>120</v>
      </c>
      <c r="C20" s="92" t="s">
        <v>94</v>
      </c>
      <c r="D20" s="124">
        <v>27769</v>
      </c>
      <c r="E20" s="124">
        <f t="shared" si="1"/>
        <v>28362750</v>
      </c>
      <c r="F20" s="124">
        <f t="shared" si="0"/>
        <v>4474399</v>
      </c>
      <c r="G20" s="129">
        <v>1608</v>
      </c>
      <c r="H20" s="129">
        <v>1663985</v>
      </c>
      <c r="I20" s="129">
        <v>1640799</v>
      </c>
      <c r="J20" s="129">
        <v>439</v>
      </c>
      <c r="K20" s="129">
        <v>453365</v>
      </c>
      <c r="L20" s="129">
        <v>449627</v>
      </c>
      <c r="M20" s="136">
        <v>2249</v>
      </c>
      <c r="N20" s="136">
        <v>2249000</v>
      </c>
      <c r="O20" s="136">
        <v>1072673</v>
      </c>
      <c r="P20" s="129">
        <v>68</v>
      </c>
      <c r="Q20" s="129">
        <v>68400</v>
      </c>
      <c r="R20" s="129">
        <v>68400</v>
      </c>
      <c r="S20" s="93"/>
      <c r="T20" s="198">
        <v>23405</v>
      </c>
      <c r="U20" s="117">
        <v>23928000</v>
      </c>
      <c r="V20" s="117">
        <v>1242900</v>
      </c>
      <c r="W20" s="194">
        <v>0</v>
      </c>
      <c r="X20" s="411">
        <v>0</v>
      </c>
      <c r="Y20" s="194">
        <v>0</v>
      </c>
      <c r="Z20" s="117">
        <v>1</v>
      </c>
    </row>
    <row r="21" spans="1:26" ht="15.75">
      <c r="A21" s="63"/>
      <c r="B21" s="94" t="s">
        <v>93</v>
      </c>
      <c r="C21" s="92" t="s">
        <v>95</v>
      </c>
      <c r="D21" s="124">
        <v>204</v>
      </c>
      <c r="E21" s="124">
        <f t="shared" si="1"/>
        <v>204000</v>
      </c>
      <c r="F21" s="124">
        <f t="shared" si="0"/>
        <v>181819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  <c r="M21" s="136">
        <v>204</v>
      </c>
      <c r="N21" s="136">
        <v>204000</v>
      </c>
      <c r="O21" s="136">
        <v>181819</v>
      </c>
      <c r="P21" s="129">
        <v>0</v>
      </c>
      <c r="Q21" s="129">
        <v>0</v>
      </c>
      <c r="R21" s="129">
        <v>0</v>
      </c>
      <c r="S21" s="93"/>
      <c r="T21" s="198">
        <v>0</v>
      </c>
      <c r="U21" s="117">
        <v>0</v>
      </c>
      <c r="V21" s="117">
        <v>0</v>
      </c>
      <c r="W21" s="194">
        <v>0</v>
      </c>
      <c r="X21" s="411">
        <v>0</v>
      </c>
      <c r="Y21" s="194">
        <v>0</v>
      </c>
      <c r="Z21" s="117">
        <v>0</v>
      </c>
    </row>
    <row r="22" spans="1:26" ht="15.75">
      <c r="A22" s="63"/>
      <c r="B22" s="94" t="s">
        <v>96</v>
      </c>
      <c r="C22" s="92" t="s">
        <v>97</v>
      </c>
      <c r="D22" s="124">
        <v>101</v>
      </c>
      <c r="E22" s="124">
        <f t="shared" si="1"/>
        <v>147000</v>
      </c>
      <c r="F22" s="124">
        <f t="shared" si="0"/>
        <v>147000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36">
        <v>0</v>
      </c>
      <c r="N22" s="136">
        <v>0</v>
      </c>
      <c r="O22" s="136">
        <v>0</v>
      </c>
      <c r="P22" s="129">
        <v>101</v>
      </c>
      <c r="Q22" s="129">
        <v>147000</v>
      </c>
      <c r="R22" s="129">
        <v>147000</v>
      </c>
      <c r="S22" s="93"/>
      <c r="T22" s="198">
        <v>0</v>
      </c>
      <c r="U22" s="117">
        <v>0</v>
      </c>
      <c r="V22" s="117">
        <v>0</v>
      </c>
      <c r="W22" s="194">
        <v>0</v>
      </c>
      <c r="X22" s="411">
        <v>0</v>
      </c>
      <c r="Y22" s="194">
        <v>0</v>
      </c>
      <c r="Z22" s="117">
        <v>0</v>
      </c>
    </row>
    <row r="23" spans="1:26" ht="15.75">
      <c r="A23" s="63"/>
      <c r="B23" s="94" t="s">
        <v>98</v>
      </c>
      <c r="C23" s="97" t="s">
        <v>99</v>
      </c>
      <c r="D23" s="124">
        <v>55</v>
      </c>
      <c r="E23" s="124">
        <f t="shared" si="1"/>
        <v>55000</v>
      </c>
      <c r="F23" s="124">
        <f t="shared" si="0"/>
        <v>44032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29"/>
      <c r="M23" s="136">
        <v>0</v>
      </c>
      <c r="N23" s="136">
        <v>0</v>
      </c>
      <c r="O23" s="136">
        <v>0</v>
      </c>
      <c r="P23" s="129">
        <v>55</v>
      </c>
      <c r="Q23" s="129">
        <v>55000</v>
      </c>
      <c r="R23" s="129">
        <v>44032</v>
      </c>
      <c r="S23" s="93"/>
      <c r="T23" s="198">
        <v>0</v>
      </c>
      <c r="U23" s="117">
        <v>0</v>
      </c>
      <c r="V23" s="117">
        <v>0</v>
      </c>
      <c r="W23" s="194">
        <v>0</v>
      </c>
      <c r="X23" s="411">
        <v>0</v>
      </c>
      <c r="Y23" s="194">
        <v>0</v>
      </c>
      <c r="Z23" s="390">
        <v>0</v>
      </c>
    </row>
    <row r="24" spans="1:26" ht="15.75">
      <c r="A24" s="63"/>
      <c r="B24" s="94" t="s">
        <v>100</v>
      </c>
      <c r="C24" s="97" t="s">
        <v>101</v>
      </c>
      <c r="D24" s="124">
        <v>584</v>
      </c>
      <c r="E24" s="124">
        <f t="shared" si="1"/>
        <v>4713989</v>
      </c>
      <c r="F24" s="124">
        <f t="shared" si="0"/>
        <v>390328</v>
      </c>
      <c r="G24" s="129">
        <v>180</v>
      </c>
      <c r="H24" s="129">
        <v>180000</v>
      </c>
      <c r="I24" s="129">
        <v>180000</v>
      </c>
      <c r="J24" s="129">
        <v>49</v>
      </c>
      <c r="K24" s="129">
        <v>49000</v>
      </c>
      <c r="L24" s="129">
        <v>43740</v>
      </c>
      <c r="M24" s="136">
        <v>355</v>
      </c>
      <c r="N24" s="136">
        <v>355000</v>
      </c>
      <c r="O24" s="136">
        <v>166588</v>
      </c>
      <c r="P24" s="129">
        <v>0</v>
      </c>
      <c r="Q24" s="129">
        <v>0</v>
      </c>
      <c r="R24" s="129">
        <v>0</v>
      </c>
      <c r="S24" s="93"/>
      <c r="T24" s="198">
        <v>0</v>
      </c>
      <c r="U24" s="199">
        <v>4129989</v>
      </c>
      <c r="V24" s="199">
        <v>0</v>
      </c>
      <c r="W24" s="194">
        <v>0</v>
      </c>
      <c r="X24" s="411">
        <v>0</v>
      </c>
      <c r="Y24" s="194">
        <v>0</v>
      </c>
      <c r="Z24" s="117">
        <v>0</v>
      </c>
    </row>
    <row r="25" spans="1:26" ht="30">
      <c r="A25" s="63"/>
      <c r="B25" s="91" t="s">
        <v>102</v>
      </c>
      <c r="C25" s="92" t="s">
        <v>103</v>
      </c>
      <c r="D25" s="124">
        <v>2370</v>
      </c>
      <c r="E25" s="124">
        <f t="shared" si="1"/>
        <v>2560500</v>
      </c>
      <c r="F25" s="124">
        <f t="shared" si="0"/>
        <v>1052943</v>
      </c>
      <c r="G25" s="129">
        <v>180</v>
      </c>
      <c r="H25" s="129">
        <v>180000</v>
      </c>
      <c r="I25" s="129">
        <v>180000</v>
      </c>
      <c r="J25" s="129">
        <v>49</v>
      </c>
      <c r="K25" s="129">
        <v>49000</v>
      </c>
      <c r="L25" s="129">
        <v>43740</v>
      </c>
      <c r="M25" s="136">
        <v>711</v>
      </c>
      <c r="N25" s="136">
        <v>901500</v>
      </c>
      <c r="O25" s="136">
        <v>829203</v>
      </c>
      <c r="P25" s="129">
        <v>0</v>
      </c>
      <c r="Q25" s="129">
        <v>0</v>
      </c>
      <c r="R25" s="129">
        <v>0</v>
      </c>
      <c r="S25" s="93"/>
      <c r="T25" s="198">
        <v>1430</v>
      </c>
      <c r="U25" s="199">
        <v>1430000</v>
      </c>
      <c r="V25" s="199">
        <v>0</v>
      </c>
      <c r="W25" s="194">
        <v>0</v>
      </c>
      <c r="X25" s="411">
        <v>0</v>
      </c>
      <c r="Y25" s="194">
        <v>0</v>
      </c>
      <c r="Z25" s="117">
        <v>0</v>
      </c>
    </row>
    <row r="26" spans="1:26" ht="15.75">
      <c r="A26" s="63"/>
      <c r="B26" s="94" t="s">
        <v>104</v>
      </c>
      <c r="C26" s="92" t="s">
        <v>105</v>
      </c>
      <c r="D26" s="124">
        <v>0</v>
      </c>
      <c r="E26" s="124">
        <f t="shared" si="1"/>
        <v>0</v>
      </c>
      <c r="F26" s="124">
        <v>0</v>
      </c>
      <c r="G26" s="129">
        <v>0</v>
      </c>
      <c r="H26" s="129">
        <v>0</v>
      </c>
      <c r="I26" s="129">
        <v>0</v>
      </c>
      <c r="J26" s="129">
        <v>0</v>
      </c>
      <c r="K26" s="129">
        <v>0</v>
      </c>
      <c r="L26" s="129">
        <v>0</v>
      </c>
      <c r="M26" s="136">
        <v>0</v>
      </c>
      <c r="N26" s="136">
        <v>0</v>
      </c>
      <c r="O26" s="136">
        <v>0</v>
      </c>
      <c r="P26" s="129">
        <v>0</v>
      </c>
      <c r="Q26" s="129">
        <v>0</v>
      </c>
      <c r="R26" s="129">
        <v>0</v>
      </c>
      <c r="S26" s="93"/>
      <c r="T26" s="193">
        <v>0</v>
      </c>
      <c r="U26" s="117">
        <v>0</v>
      </c>
      <c r="V26" s="117">
        <v>0</v>
      </c>
      <c r="W26" s="194">
        <v>0</v>
      </c>
      <c r="X26" s="411">
        <v>0</v>
      </c>
      <c r="Y26" s="194">
        <v>0</v>
      </c>
      <c r="Z26" s="390">
        <v>0</v>
      </c>
    </row>
    <row r="27" spans="1:26" ht="30">
      <c r="A27" s="63"/>
      <c r="B27" s="94" t="s">
        <v>106</v>
      </c>
      <c r="C27" s="92" t="s">
        <v>107</v>
      </c>
      <c r="D27" s="124">
        <v>0</v>
      </c>
      <c r="E27" s="124">
        <f t="shared" si="1"/>
        <v>0</v>
      </c>
      <c r="F27" s="124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36">
        <v>0</v>
      </c>
      <c r="N27" s="136">
        <v>0</v>
      </c>
      <c r="O27" s="136">
        <v>0</v>
      </c>
      <c r="P27" s="129">
        <v>0</v>
      </c>
      <c r="Q27" s="129">
        <v>0</v>
      </c>
      <c r="R27" s="129">
        <v>0</v>
      </c>
      <c r="S27" s="93"/>
      <c r="T27" s="193">
        <v>0</v>
      </c>
      <c r="U27" s="117">
        <v>0</v>
      </c>
      <c r="V27" s="117">
        <v>0</v>
      </c>
      <c r="W27" s="194">
        <v>0</v>
      </c>
      <c r="X27" s="411">
        <v>0</v>
      </c>
      <c r="Y27" s="194">
        <v>0</v>
      </c>
      <c r="Z27" s="390">
        <v>0</v>
      </c>
    </row>
    <row r="28" spans="1:26" ht="15.75">
      <c r="A28" s="63"/>
      <c r="B28" s="94" t="s">
        <v>123</v>
      </c>
      <c r="C28" s="92" t="s">
        <v>124</v>
      </c>
      <c r="D28" s="124">
        <v>285</v>
      </c>
      <c r="E28" s="124">
        <f t="shared" si="1"/>
        <v>285000</v>
      </c>
      <c r="F28" s="124">
        <f>SUM(I28,L28,O28,R28,V28,Y28)</f>
        <v>275000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36">
        <v>0</v>
      </c>
      <c r="N28" s="136">
        <v>0</v>
      </c>
      <c r="O28" s="136">
        <v>0</v>
      </c>
      <c r="P28" s="129">
        <v>285</v>
      </c>
      <c r="Q28" s="129">
        <v>285000</v>
      </c>
      <c r="R28" s="129">
        <v>275000</v>
      </c>
      <c r="S28" s="93"/>
      <c r="T28" s="193">
        <v>0</v>
      </c>
      <c r="U28" s="117">
        <v>0</v>
      </c>
      <c r="V28" s="117">
        <v>0</v>
      </c>
      <c r="W28" s="194">
        <v>0</v>
      </c>
      <c r="X28" s="411">
        <v>0</v>
      </c>
      <c r="Y28" s="194">
        <v>0</v>
      </c>
      <c r="Z28" s="117">
        <v>0</v>
      </c>
    </row>
    <row r="29" spans="1:26" ht="30">
      <c r="A29" s="63"/>
      <c r="B29" s="94" t="s">
        <v>108</v>
      </c>
      <c r="C29" s="92" t="s">
        <v>109</v>
      </c>
      <c r="D29" s="124">
        <v>967</v>
      </c>
      <c r="E29" s="124">
        <f t="shared" si="1"/>
        <v>967000</v>
      </c>
      <c r="F29" s="124">
        <f>SUM(I29,L29,O29,R29,V29,Y29)</f>
        <v>575000</v>
      </c>
      <c r="G29" s="129">
        <v>0</v>
      </c>
      <c r="H29" s="129">
        <v>0</v>
      </c>
      <c r="I29" s="129">
        <v>0</v>
      </c>
      <c r="J29" s="129">
        <v>0</v>
      </c>
      <c r="K29" s="129">
        <v>0</v>
      </c>
      <c r="L29" s="129">
        <v>0</v>
      </c>
      <c r="M29" s="136">
        <v>0</v>
      </c>
      <c r="N29" s="136">
        <v>0</v>
      </c>
      <c r="O29" s="136">
        <v>0</v>
      </c>
      <c r="P29" s="129">
        <v>967</v>
      </c>
      <c r="Q29" s="129">
        <v>967000</v>
      </c>
      <c r="R29" s="129">
        <v>575000</v>
      </c>
      <c r="S29" s="93"/>
      <c r="T29" s="193">
        <v>0</v>
      </c>
      <c r="U29" s="117">
        <v>0</v>
      </c>
      <c r="V29" s="117">
        <v>0</v>
      </c>
      <c r="W29" s="194">
        <v>0</v>
      </c>
      <c r="X29" s="411">
        <v>0</v>
      </c>
      <c r="Y29" s="194">
        <v>0</v>
      </c>
      <c r="Z29" s="117">
        <v>0</v>
      </c>
    </row>
    <row r="30" spans="1:26" ht="30">
      <c r="A30" s="63"/>
      <c r="B30" s="94" t="s">
        <v>142</v>
      </c>
      <c r="C30" s="92" t="s">
        <v>143</v>
      </c>
      <c r="D30" s="124">
        <v>0</v>
      </c>
      <c r="E30" s="124">
        <f t="shared" si="1"/>
        <v>93485</v>
      </c>
      <c r="F30" s="124">
        <f>SUM(I30,L30,O30,R30,V30,Y30)</f>
        <v>93485</v>
      </c>
      <c r="G30" s="129">
        <v>0</v>
      </c>
      <c r="H30" s="129">
        <v>0</v>
      </c>
      <c r="I30" s="129">
        <v>0</v>
      </c>
      <c r="J30" s="129">
        <v>0</v>
      </c>
      <c r="K30" s="129">
        <v>0</v>
      </c>
      <c r="L30" s="129">
        <v>0</v>
      </c>
      <c r="M30" s="136">
        <v>0</v>
      </c>
      <c r="N30" s="136">
        <v>93485</v>
      </c>
      <c r="O30" s="136">
        <v>93485</v>
      </c>
      <c r="P30" s="129">
        <v>0</v>
      </c>
      <c r="Q30" s="129">
        <v>0</v>
      </c>
      <c r="R30" s="129">
        <v>0</v>
      </c>
      <c r="S30" s="93"/>
      <c r="T30" s="193">
        <v>0</v>
      </c>
      <c r="U30" s="117">
        <v>0</v>
      </c>
      <c r="V30" s="117">
        <v>0</v>
      </c>
      <c r="W30" s="194">
        <v>0</v>
      </c>
      <c r="X30" s="411">
        <v>0</v>
      </c>
      <c r="Y30" s="194">
        <v>0</v>
      </c>
      <c r="Z30" s="117">
        <v>0</v>
      </c>
    </row>
    <row r="31" spans="1:26" ht="15.75">
      <c r="A31" s="63"/>
      <c r="B31" s="98"/>
      <c r="C31" s="99" t="s">
        <v>125</v>
      </c>
      <c r="D31" s="126">
        <f>SUM(D14:D30)</f>
        <v>52193</v>
      </c>
      <c r="E31" s="126">
        <f t="shared" si="1"/>
        <v>60113014</v>
      </c>
      <c r="F31" s="127">
        <f>SUM(F14:F30)</f>
        <v>15541297</v>
      </c>
      <c r="G31" s="131">
        <f t="shared" ref="G31:P31" si="2">SUM(G14:G30)</f>
        <v>3333</v>
      </c>
      <c r="H31" s="131">
        <f t="shared" ref="H31" si="3">SUM(H14:H30)</f>
        <v>3960985</v>
      </c>
      <c r="I31" s="131">
        <f>SUM(I14:I30)</f>
        <v>3937687</v>
      </c>
      <c r="J31" s="131">
        <f t="shared" si="2"/>
        <v>862</v>
      </c>
      <c r="K31" s="131">
        <f t="shared" ref="K31" si="4">SUM(K14:K30)</f>
        <v>957365</v>
      </c>
      <c r="L31" s="131">
        <f>SUM(L14:L30)</f>
        <v>941562</v>
      </c>
      <c r="M31" s="138">
        <f t="shared" si="2"/>
        <v>6569</v>
      </c>
      <c r="N31" s="138">
        <f t="shared" ref="N31" si="5">SUM(N14:N30)</f>
        <v>6622655</v>
      </c>
      <c r="O31" s="138">
        <f>SUM(O14:O30)</f>
        <v>4216436</v>
      </c>
      <c r="P31" s="131">
        <f t="shared" si="2"/>
        <v>5423</v>
      </c>
      <c r="Q31" s="131">
        <f t="shared" ref="Q31" si="6">SUM(Q14:Q30)</f>
        <v>5469400</v>
      </c>
      <c r="R31" s="131">
        <f>SUM(R14:R30)</f>
        <v>5056432</v>
      </c>
      <c r="S31" s="100"/>
      <c r="T31" s="200">
        <f>SUM(T14:T30)</f>
        <v>24962</v>
      </c>
      <c r="U31" s="141">
        <f>SUM(U14:U30)</f>
        <v>29648819</v>
      </c>
      <c r="V31" s="141">
        <f>SUM(V14:V30)</f>
        <v>1389180</v>
      </c>
      <c r="W31" s="201">
        <v>11044</v>
      </c>
      <c r="X31" s="409">
        <f>SUM(X14:X30)</f>
        <v>13453790</v>
      </c>
      <c r="Y31" s="202">
        <v>0</v>
      </c>
      <c r="Z31" s="101">
        <v>2</v>
      </c>
    </row>
    <row r="32" spans="1:26" ht="15.75">
      <c r="A32" s="63"/>
      <c r="B32" s="98"/>
      <c r="C32" s="102"/>
      <c r="D32" s="128"/>
      <c r="E32" s="124"/>
      <c r="F32" s="128"/>
      <c r="G32" s="132"/>
      <c r="H32" s="132"/>
      <c r="I32" s="132"/>
      <c r="J32" s="132"/>
      <c r="K32" s="132"/>
      <c r="L32" s="132"/>
      <c r="M32" s="139"/>
      <c r="N32" s="139"/>
      <c r="O32" s="139"/>
      <c r="P32" s="132"/>
      <c r="Q32" s="132"/>
      <c r="R32" s="132"/>
      <c r="S32" s="103"/>
      <c r="T32" s="203"/>
      <c r="U32" s="204"/>
      <c r="V32" s="204"/>
      <c r="W32" s="205"/>
      <c r="X32" s="413"/>
      <c r="Y32" s="599"/>
      <c r="Z32" s="104"/>
    </row>
    <row r="33" spans="1:28" ht="15.75">
      <c r="A33" s="63"/>
      <c r="B33" s="94"/>
      <c r="C33" s="102" t="s">
        <v>115</v>
      </c>
      <c r="D33" s="124"/>
      <c r="E33" s="124"/>
      <c r="F33" s="124"/>
      <c r="G33" s="129"/>
      <c r="H33" s="129"/>
      <c r="I33" s="129"/>
      <c r="J33" s="129"/>
      <c r="K33" s="129"/>
      <c r="L33" s="129"/>
      <c r="M33" s="136"/>
      <c r="N33" s="136"/>
      <c r="O33" s="136"/>
      <c r="P33" s="129"/>
      <c r="Q33" s="129"/>
      <c r="R33" s="129"/>
      <c r="S33" s="93"/>
      <c r="T33" s="193"/>
      <c r="U33" s="140"/>
      <c r="V33" s="140"/>
      <c r="W33" s="206"/>
      <c r="X33" s="414"/>
      <c r="Y33" s="600"/>
      <c r="Z33" s="392"/>
    </row>
    <row r="34" spans="1:28" ht="15.75">
      <c r="A34" s="63"/>
      <c r="B34" s="94" t="s">
        <v>110</v>
      </c>
      <c r="C34" s="92" t="s">
        <v>111</v>
      </c>
      <c r="D34" s="124">
        <v>40</v>
      </c>
      <c r="E34" s="124">
        <f t="shared" si="1"/>
        <v>20000</v>
      </c>
      <c r="F34" s="124">
        <v>12000</v>
      </c>
      <c r="G34" s="129">
        <v>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36">
        <v>0</v>
      </c>
      <c r="N34" s="136">
        <v>0</v>
      </c>
      <c r="O34" s="136">
        <v>0</v>
      </c>
      <c r="P34" s="129">
        <v>40</v>
      </c>
      <c r="Q34" s="129">
        <v>20000</v>
      </c>
      <c r="R34" s="129">
        <v>12000</v>
      </c>
      <c r="S34" s="93"/>
      <c r="T34" s="193">
        <v>0</v>
      </c>
      <c r="U34" s="140">
        <v>0</v>
      </c>
      <c r="V34" s="140">
        <v>0</v>
      </c>
      <c r="W34" s="207">
        <v>0</v>
      </c>
      <c r="X34" s="427">
        <v>0</v>
      </c>
      <c r="Y34" s="600">
        <v>0</v>
      </c>
      <c r="Z34" s="391">
        <v>0</v>
      </c>
    </row>
    <row r="35" spans="1:28" ht="30">
      <c r="A35" s="63"/>
      <c r="B35" s="94" t="s">
        <v>112</v>
      </c>
      <c r="C35" s="92" t="s">
        <v>113</v>
      </c>
      <c r="D35" s="124">
        <v>40</v>
      </c>
      <c r="E35" s="124">
        <f t="shared" si="1"/>
        <v>60000</v>
      </c>
      <c r="F35" s="124">
        <v>60000</v>
      </c>
      <c r="G35" s="129">
        <v>0</v>
      </c>
      <c r="H35" s="129">
        <v>0</v>
      </c>
      <c r="I35" s="129">
        <v>0</v>
      </c>
      <c r="J35" s="129">
        <v>0</v>
      </c>
      <c r="K35" s="129">
        <v>0</v>
      </c>
      <c r="L35" s="129">
        <v>0</v>
      </c>
      <c r="M35" s="136">
        <v>0</v>
      </c>
      <c r="N35" s="136">
        <v>0</v>
      </c>
      <c r="O35" s="136">
        <v>0</v>
      </c>
      <c r="P35" s="129">
        <v>40</v>
      </c>
      <c r="Q35" s="129">
        <v>60000</v>
      </c>
      <c r="R35" s="129">
        <v>60000</v>
      </c>
      <c r="S35" s="93"/>
      <c r="T35" s="193">
        <v>0</v>
      </c>
      <c r="U35" s="140">
        <v>0</v>
      </c>
      <c r="V35" s="140">
        <v>0</v>
      </c>
      <c r="W35" s="207">
        <v>0</v>
      </c>
      <c r="X35" s="427">
        <v>0</v>
      </c>
      <c r="Y35" s="600">
        <v>0</v>
      </c>
      <c r="Z35" s="391">
        <v>0</v>
      </c>
    </row>
    <row r="36" spans="1:28" ht="15.75">
      <c r="A36" s="63"/>
      <c r="B36" s="105"/>
      <c r="C36" s="106" t="s">
        <v>126</v>
      </c>
      <c r="D36" s="126">
        <v>80</v>
      </c>
      <c r="E36" s="126">
        <f t="shared" si="1"/>
        <v>80000</v>
      </c>
      <c r="F36" s="126">
        <v>72000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8">
        <v>0</v>
      </c>
      <c r="N36" s="138">
        <v>0</v>
      </c>
      <c r="O36" s="138">
        <v>0</v>
      </c>
      <c r="P36" s="131">
        <f>SUM(P34:P35)</f>
        <v>80</v>
      </c>
      <c r="Q36" s="131">
        <f>SUM(Q34:Q35)</f>
        <v>80000</v>
      </c>
      <c r="R36" s="131">
        <f>SUM(R34:R35)</f>
        <v>72000</v>
      </c>
      <c r="S36" s="100"/>
      <c r="T36" s="200">
        <v>0</v>
      </c>
      <c r="U36" s="141">
        <v>0</v>
      </c>
      <c r="V36" s="141">
        <v>0</v>
      </c>
      <c r="W36" s="209">
        <v>0</v>
      </c>
      <c r="X36" s="428">
        <v>0</v>
      </c>
      <c r="Y36" s="601">
        <v>0</v>
      </c>
      <c r="Z36" s="393">
        <v>0</v>
      </c>
    </row>
    <row r="37" spans="1:28" ht="15.75">
      <c r="A37" s="63"/>
      <c r="B37" s="105"/>
      <c r="C37" s="107"/>
      <c r="D37" s="124"/>
      <c r="E37" s="124">
        <f t="shared" si="1"/>
        <v>0</v>
      </c>
      <c r="F37" s="124"/>
      <c r="G37" s="129"/>
      <c r="H37" s="129"/>
      <c r="I37" s="129"/>
      <c r="J37" s="129"/>
      <c r="K37" s="129"/>
      <c r="L37" s="129"/>
      <c r="M37" s="136"/>
      <c r="N37" s="136"/>
      <c r="O37" s="136"/>
      <c r="P37" s="129"/>
      <c r="Q37" s="129"/>
      <c r="R37" s="129"/>
      <c r="S37" s="93"/>
      <c r="T37" s="193">
        <v>0</v>
      </c>
      <c r="U37" s="140">
        <v>0</v>
      </c>
      <c r="V37" s="140">
        <v>0</v>
      </c>
      <c r="W37" s="211">
        <v>0</v>
      </c>
      <c r="X37" s="429">
        <v>0</v>
      </c>
      <c r="Y37" s="602">
        <v>0</v>
      </c>
      <c r="Z37" s="391">
        <v>0</v>
      </c>
    </row>
    <row r="38" spans="1:28" s="65" customFormat="1" ht="16.5" thickBot="1">
      <c r="A38" s="63"/>
      <c r="B38" s="76" t="s">
        <v>121</v>
      </c>
      <c r="C38" s="108" t="s">
        <v>122</v>
      </c>
      <c r="D38" s="165">
        <v>355</v>
      </c>
      <c r="E38" s="126">
        <f t="shared" si="1"/>
        <v>776744</v>
      </c>
      <c r="F38" s="165">
        <v>776744</v>
      </c>
      <c r="G38" s="131">
        <v>0</v>
      </c>
      <c r="H38" s="131">
        <v>0</v>
      </c>
      <c r="I38" s="131">
        <v>0</v>
      </c>
      <c r="J38" s="166">
        <v>0</v>
      </c>
      <c r="K38" s="166">
        <v>0</v>
      </c>
      <c r="L38" s="166">
        <v>0</v>
      </c>
      <c r="M38" s="167">
        <v>355</v>
      </c>
      <c r="N38" s="167">
        <v>776744</v>
      </c>
      <c r="O38" s="167">
        <v>776744</v>
      </c>
      <c r="P38" s="166">
        <v>0</v>
      </c>
      <c r="Q38" s="166">
        <v>0</v>
      </c>
      <c r="R38" s="166">
        <v>0</v>
      </c>
      <c r="S38" s="109"/>
      <c r="T38" s="213">
        <v>0</v>
      </c>
      <c r="U38" s="214">
        <v>0</v>
      </c>
      <c r="V38" s="214">
        <v>0</v>
      </c>
      <c r="W38" s="215">
        <v>0</v>
      </c>
      <c r="X38" s="430">
        <v>0</v>
      </c>
      <c r="Y38" s="603">
        <v>0</v>
      </c>
      <c r="Z38" s="394">
        <v>0</v>
      </c>
    </row>
    <row r="39" spans="1:28">
      <c r="A39" s="659"/>
      <c r="B39" s="662" t="s">
        <v>127</v>
      </c>
      <c r="C39" s="663"/>
      <c r="D39" s="668">
        <v>52628</v>
      </c>
      <c r="E39" s="671">
        <v>60969758</v>
      </c>
      <c r="F39" s="674">
        <f>F31+F36+F38</f>
        <v>16390041</v>
      </c>
      <c r="G39" s="685">
        <v>3333</v>
      </c>
      <c r="H39" s="686">
        <v>3960985</v>
      </c>
      <c r="I39" s="686">
        <v>3937687</v>
      </c>
      <c r="J39" s="677">
        <v>862</v>
      </c>
      <c r="K39" s="677">
        <v>957365</v>
      </c>
      <c r="L39" s="677">
        <v>941562</v>
      </c>
      <c r="M39" s="677">
        <v>6924</v>
      </c>
      <c r="N39" s="677">
        <v>7399399</v>
      </c>
      <c r="O39" s="677">
        <v>4216436</v>
      </c>
      <c r="P39" s="677">
        <v>5503</v>
      </c>
      <c r="Q39" s="677">
        <v>5549400</v>
      </c>
      <c r="R39" s="677">
        <f>R31+R36</f>
        <v>5128432</v>
      </c>
      <c r="S39" s="171"/>
      <c r="T39" s="415"/>
      <c r="U39" s="416"/>
      <c r="V39" s="416"/>
      <c r="W39" s="417"/>
      <c r="X39" s="424"/>
      <c r="Y39" s="604">
        <v>0</v>
      </c>
      <c r="Z39" s="689">
        <v>2</v>
      </c>
    </row>
    <row r="40" spans="1:28">
      <c r="A40" s="660"/>
      <c r="B40" s="664"/>
      <c r="C40" s="665"/>
      <c r="D40" s="669"/>
      <c r="E40" s="672"/>
      <c r="F40" s="675"/>
      <c r="G40" s="678"/>
      <c r="H40" s="687"/>
      <c r="I40" s="687"/>
      <c r="J40" s="678"/>
      <c r="K40" s="678"/>
      <c r="L40" s="678"/>
      <c r="M40" s="678"/>
      <c r="N40" s="678"/>
      <c r="O40" s="678"/>
      <c r="P40" s="678"/>
      <c r="Q40" s="678"/>
      <c r="R40" s="678"/>
      <c r="S40" s="176"/>
      <c r="T40" s="418">
        <v>24962</v>
      </c>
      <c r="U40" s="419">
        <v>29648819</v>
      </c>
      <c r="V40" s="419">
        <v>1389180</v>
      </c>
      <c r="W40" s="420">
        <v>11044</v>
      </c>
      <c r="X40" s="425">
        <v>13453790</v>
      </c>
      <c r="Y40" s="605">
        <v>0</v>
      </c>
      <c r="Z40" s="690"/>
    </row>
    <row r="41" spans="1:28" ht="15.75" thickBot="1">
      <c r="A41" s="661"/>
      <c r="B41" s="666"/>
      <c r="C41" s="667"/>
      <c r="D41" s="670"/>
      <c r="E41" s="673"/>
      <c r="F41" s="676"/>
      <c r="G41" s="679"/>
      <c r="H41" s="688"/>
      <c r="I41" s="688"/>
      <c r="J41" s="679"/>
      <c r="K41" s="679"/>
      <c r="L41" s="679"/>
      <c r="M41" s="679"/>
      <c r="N41" s="679"/>
      <c r="O41" s="679"/>
      <c r="P41" s="679"/>
      <c r="Q41" s="679"/>
      <c r="R41" s="679"/>
      <c r="S41" s="181"/>
      <c r="T41" s="421"/>
      <c r="U41" s="422"/>
      <c r="V41" s="422"/>
      <c r="W41" s="423"/>
      <c r="X41" s="426"/>
      <c r="Y41" s="606"/>
      <c r="Z41" s="691"/>
      <c r="AB41" s="71"/>
    </row>
    <row r="42" spans="1:28">
      <c r="A42" s="66"/>
      <c r="B42" s="67"/>
      <c r="C42" s="68"/>
      <c r="D42" s="68"/>
      <c r="E42" s="68"/>
      <c r="F42" s="68"/>
      <c r="G42" s="68"/>
      <c r="H42" s="68"/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28">
      <c r="A43" s="66"/>
      <c r="B43" s="67"/>
      <c r="C43" s="68"/>
      <c r="D43" s="68"/>
      <c r="E43" s="68"/>
      <c r="F43" s="68"/>
      <c r="G43" s="68"/>
      <c r="H43" s="68"/>
      <c r="I43" s="69"/>
      <c r="J43" s="69"/>
      <c r="K43" s="69"/>
      <c r="L43" s="69"/>
      <c r="M43" s="69"/>
      <c r="N43" s="69"/>
      <c r="O43" s="69"/>
      <c r="P43" s="69"/>
      <c r="Q43" s="69"/>
      <c r="R43" s="69"/>
    </row>
    <row r="44" spans="1:28" ht="15.75">
      <c r="A44" s="66"/>
      <c r="S44" s="70"/>
      <c r="T44" s="70"/>
      <c r="U44" s="70"/>
      <c r="V44" s="70"/>
    </row>
    <row r="45" spans="1:28" s="70" customFormat="1" ht="15.75">
      <c r="A45" s="50"/>
      <c r="B45" s="51"/>
      <c r="C45" s="52"/>
      <c r="D45" s="52"/>
      <c r="E45" s="52"/>
      <c r="F45" s="52"/>
      <c r="G45" s="52"/>
      <c r="H45" s="52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4"/>
      <c r="T45" s="54"/>
      <c r="U45" s="54"/>
      <c r="V45" s="54"/>
    </row>
    <row r="49" spans="1:80">
      <c r="S49" s="71"/>
      <c r="T49" s="71"/>
      <c r="U49" s="71"/>
      <c r="V49" s="71"/>
    </row>
    <row r="50" spans="1:80" s="73" customFormat="1" ht="15.75" thickBot="1">
      <c r="A50" s="50"/>
      <c r="B50" s="51"/>
      <c r="C50" s="52"/>
      <c r="D50" s="52"/>
      <c r="E50" s="52"/>
      <c r="F50" s="52"/>
      <c r="G50" s="52"/>
      <c r="H50" s="52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72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</row>
    <row r="51" spans="1:80">
      <c r="W51" s="71"/>
      <c r="X51" s="71"/>
      <c r="Y51" s="71"/>
      <c r="Z51" s="71"/>
    </row>
  </sheetData>
  <mergeCells count="33">
    <mergeCell ref="Z39:Z41"/>
    <mergeCell ref="M39:M41"/>
    <mergeCell ref="N39:N41"/>
    <mergeCell ref="O39:O41"/>
    <mergeCell ref="P39:P41"/>
    <mergeCell ref="Q39:Q41"/>
    <mergeCell ref="R39:R41"/>
    <mergeCell ref="G39:G41"/>
    <mergeCell ref="H39:H41"/>
    <mergeCell ref="I39:I41"/>
    <mergeCell ref="J39:J41"/>
    <mergeCell ref="K39:K41"/>
    <mergeCell ref="L39:L41"/>
    <mergeCell ref="J11:L11"/>
    <mergeCell ref="M11:O11"/>
    <mergeCell ref="P11:R11"/>
    <mergeCell ref="T11:V11"/>
    <mergeCell ref="A39:A41"/>
    <mergeCell ref="B39:C41"/>
    <mergeCell ref="D39:D41"/>
    <mergeCell ref="E39:E41"/>
    <mergeCell ref="F39:F41"/>
    <mergeCell ref="A3:R3"/>
    <mergeCell ref="A6:Z6"/>
    <mergeCell ref="A9:A12"/>
    <mergeCell ref="B9:C12"/>
    <mergeCell ref="D9:R10"/>
    <mergeCell ref="W9:Z10"/>
    <mergeCell ref="D11:D12"/>
    <mergeCell ref="E11:E12"/>
    <mergeCell ref="F11:F12"/>
    <mergeCell ref="G11:I11"/>
    <mergeCell ref="W11:Y11"/>
  </mergeCells>
  <pageMargins left="0.7" right="0.7" top="0.75" bottom="0.75" header="0.3" footer="0.3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"/>
  <sheetViews>
    <sheetView topLeftCell="B1" zoomScaleNormal="100" workbookViewId="0">
      <selection activeCell="C8" sqref="C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8" width="15.710937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449" t="s">
        <v>605</v>
      </c>
      <c r="C1" s="449"/>
      <c r="D1" s="449"/>
      <c r="E1" s="449"/>
      <c r="F1" s="449"/>
    </row>
    <row r="2" spans="1:9" s="379" customFormat="1">
      <c r="B2" s="449"/>
      <c r="C2" s="449"/>
      <c r="D2" s="449"/>
      <c r="E2" s="449"/>
      <c r="F2" s="449"/>
    </row>
    <row r="3" spans="1:9" s="379" customFormat="1">
      <c r="B3" s="449"/>
      <c r="C3" s="512" t="s">
        <v>533</v>
      </c>
      <c r="D3" s="512"/>
      <c r="E3" s="512"/>
      <c r="F3" s="512"/>
    </row>
    <row r="4" spans="1:9" s="379" customFormat="1"/>
    <row r="5" spans="1:9" ht="10.5" customHeight="1"/>
    <row r="6" spans="1:9" hidden="1"/>
    <row r="7" spans="1:9" ht="71.25" customHeight="1">
      <c r="A7" s="37">
        <v>1</v>
      </c>
      <c r="B7" s="38" t="s">
        <v>54</v>
      </c>
      <c r="C7" s="39" t="s">
        <v>155</v>
      </c>
      <c r="D7" s="39" t="s">
        <v>55</v>
      </c>
      <c r="E7" s="39" t="s">
        <v>156</v>
      </c>
      <c r="F7" s="36" t="s">
        <v>141</v>
      </c>
      <c r="G7" s="36" t="s">
        <v>171</v>
      </c>
      <c r="H7" s="36" t="s">
        <v>172</v>
      </c>
      <c r="I7" s="111" t="s">
        <v>244</v>
      </c>
    </row>
    <row r="8" spans="1:9" ht="24.95" customHeight="1">
      <c r="A8" s="37">
        <v>2</v>
      </c>
      <c r="B8" s="41" t="s">
        <v>145</v>
      </c>
      <c r="C8" s="40">
        <v>0</v>
      </c>
      <c r="D8" s="40" t="s">
        <v>119</v>
      </c>
      <c r="E8" s="40">
        <v>2124000</v>
      </c>
      <c r="F8" s="47"/>
      <c r="G8" s="47"/>
      <c r="H8" s="47"/>
      <c r="I8" s="405"/>
    </row>
    <row r="9" spans="1:9" ht="24.95" customHeight="1">
      <c r="A9" s="37">
        <v>3</v>
      </c>
      <c r="B9" s="42" t="s">
        <v>57</v>
      </c>
      <c r="C9" s="40">
        <v>900000</v>
      </c>
      <c r="D9" s="40" t="s">
        <v>56</v>
      </c>
      <c r="E9" s="40">
        <v>0</v>
      </c>
      <c r="F9" s="48">
        <v>900</v>
      </c>
      <c r="G9" s="48">
        <v>900000</v>
      </c>
      <c r="H9" s="48">
        <v>900000</v>
      </c>
      <c r="I9" s="405">
        <v>100</v>
      </c>
    </row>
    <row r="10" spans="1:9" ht="24.95" customHeight="1">
      <c r="A10" s="37">
        <v>4</v>
      </c>
      <c r="B10" s="43" t="s">
        <v>58</v>
      </c>
      <c r="C10" s="40">
        <v>21000000</v>
      </c>
      <c r="D10" s="40" t="s">
        <v>56</v>
      </c>
      <c r="E10" s="40">
        <v>0</v>
      </c>
      <c r="F10" s="48">
        <v>21000</v>
      </c>
      <c r="G10" s="48">
        <v>21180000</v>
      </c>
      <c r="H10" s="406">
        <v>0</v>
      </c>
      <c r="I10" s="405">
        <v>0</v>
      </c>
    </row>
    <row r="11" spans="1:9" ht="24.95" customHeight="1">
      <c r="A11" s="37">
        <v>5</v>
      </c>
      <c r="B11" s="44" t="s">
        <v>59</v>
      </c>
      <c r="C11" s="40">
        <v>505000</v>
      </c>
      <c r="D11" s="40" t="s">
        <v>56</v>
      </c>
      <c r="E11" s="40">
        <v>0</v>
      </c>
      <c r="F11" s="48">
        <v>505</v>
      </c>
      <c r="G11" s="48">
        <v>505000</v>
      </c>
      <c r="H11" s="406">
        <v>0</v>
      </c>
      <c r="I11" s="405">
        <v>0</v>
      </c>
    </row>
    <row r="12" spans="1:9" ht="63.75" customHeight="1">
      <c r="A12" s="37">
        <v>6</v>
      </c>
      <c r="B12" s="120" t="s">
        <v>151</v>
      </c>
      <c r="C12" s="40">
        <v>2950</v>
      </c>
      <c r="D12" s="40" t="s">
        <v>56</v>
      </c>
      <c r="E12" s="40">
        <v>0</v>
      </c>
      <c r="F12" s="186">
        <v>0</v>
      </c>
      <c r="G12" s="48">
        <v>4129989</v>
      </c>
      <c r="H12" s="406">
        <v>0</v>
      </c>
      <c r="I12" s="405">
        <v>0</v>
      </c>
    </row>
    <row r="13" spans="1:9" ht="53.25" customHeight="1">
      <c r="A13" s="37">
        <v>7</v>
      </c>
      <c r="B13" s="43" t="s">
        <v>150</v>
      </c>
      <c r="C13" s="40">
        <v>1430000</v>
      </c>
      <c r="D13" s="40" t="s">
        <v>56</v>
      </c>
      <c r="E13" s="40">
        <v>0</v>
      </c>
      <c r="F13" s="186">
        <v>1430</v>
      </c>
      <c r="G13" s="48">
        <v>1430000</v>
      </c>
      <c r="H13" s="406">
        <v>0</v>
      </c>
      <c r="I13" s="405">
        <v>0</v>
      </c>
    </row>
    <row r="14" spans="1:9" ht="43.9" customHeight="1">
      <c r="A14" s="37">
        <v>8</v>
      </c>
      <c r="B14" s="43" t="s">
        <v>146</v>
      </c>
      <c r="C14" s="40">
        <v>1524000</v>
      </c>
      <c r="D14" s="40" t="s">
        <v>119</v>
      </c>
      <c r="E14" s="40">
        <v>1397000</v>
      </c>
      <c r="F14" s="186">
        <v>127</v>
      </c>
      <c r="G14" s="48">
        <v>127000</v>
      </c>
      <c r="H14" s="406">
        <v>127000</v>
      </c>
      <c r="I14" s="405">
        <v>100</v>
      </c>
    </row>
    <row r="15" spans="1:9" ht="43.9" customHeight="1">
      <c r="A15" s="37">
        <v>9</v>
      </c>
      <c r="B15" s="43" t="s">
        <v>149</v>
      </c>
      <c r="C15" s="40">
        <v>1000000</v>
      </c>
      <c r="D15" s="40" t="s">
        <v>56</v>
      </c>
      <c r="E15" s="40">
        <v>0</v>
      </c>
      <c r="F15" s="186">
        <v>1000</v>
      </c>
      <c r="G15" s="48">
        <v>1000000</v>
      </c>
      <c r="H15" s="406">
        <v>0</v>
      </c>
      <c r="I15" s="405">
        <v>0</v>
      </c>
    </row>
    <row r="16" spans="1:9" ht="43.9" customHeight="1">
      <c r="A16" s="37">
        <v>10</v>
      </c>
      <c r="B16" s="43" t="s">
        <v>147</v>
      </c>
      <c r="C16" s="40">
        <v>110400</v>
      </c>
      <c r="D16" s="40" t="s">
        <v>56</v>
      </c>
      <c r="E16" s="40">
        <v>0</v>
      </c>
      <c r="F16" s="186">
        <v>0</v>
      </c>
      <c r="G16" s="48">
        <v>110000</v>
      </c>
      <c r="H16" s="406">
        <v>110400</v>
      </c>
      <c r="I16" s="405">
        <v>100</v>
      </c>
    </row>
    <row r="17" spans="1:9" ht="43.9" customHeight="1">
      <c r="A17" s="37">
        <v>11</v>
      </c>
      <c r="B17" s="43" t="s">
        <v>148</v>
      </c>
      <c r="C17" s="40">
        <v>215900</v>
      </c>
      <c r="D17" s="40" t="s">
        <v>56</v>
      </c>
      <c r="E17" s="40">
        <v>0</v>
      </c>
      <c r="F17" s="186">
        <v>0</v>
      </c>
      <c r="G17" s="48">
        <v>216000</v>
      </c>
      <c r="H17" s="406">
        <v>215900</v>
      </c>
      <c r="I17" s="405">
        <v>100</v>
      </c>
    </row>
    <row r="18" spans="1:9" ht="43.9" customHeight="1">
      <c r="A18" s="37">
        <v>12</v>
      </c>
      <c r="B18" s="43" t="s">
        <v>164</v>
      </c>
      <c r="C18" s="40">
        <v>50830</v>
      </c>
      <c r="D18" s="40" t="s">
        <v>165</v>
      </c>
      <c r="E18" s="40"/>
      <c r="F18" s="186">
        <v>0</v>
      </c>
      <c r="G18" s="48">
        <v>50830</v>
      </c>
      <c r="H18" s="406">
        <v>35880</v>
      </c>
      <c r="I18" s="405">
        <v>70.599999999999994</v>
      </c>
    </row>
    <row r="19" spans="1:9" ht="24.95" customHeight="1">
      <c r="A19" s="37">
        <v>12</v>
      </c>
      <c r="B19" s="38" t="s">
        <v>79</v>
      </c>
      <c r="C19" s="46">
        <f>SUM(C9:C13)</f>
        <v>23837950</v>
      </c>
      <c r="D19" s="46"/>
      <c r="E19" s="46">
        <f>SUM(E8:E17)</f>
        <v>3521000</v>
      </c>
      <c r="F19" s="221">
        <f>SUM(F8:F18)</f>
        <v>24962</v>
      </c>
      <c r="G19" s="49">
        <f>SUM(G9:G18)</f>
        <v>29648819</v>
      </c>
      <c r="H19" s="407">
        <f>SUM(H9:H18)</f>
        <v>1389180</v>
      </c>
      <c r="I19" s="405">
        <v>4.7</v>
      </c>
    </row>
    <row r="20" spans="1:9">
      <c r="F20" s="408"/>
      <c r="G20" s="114"/>
      <c r="H20" s="114"/>
    </row>
  </sheetData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CD54"/>
  <sheetViews>
    <sheetView workbookViewId="0">
      <selection activeCell="AC38" sqref="AC38"/>
    </sheetView>
  </sheetViews>
  <sheetFormatPr defaultColWidth="10" defaultRowHeight="15"/>
  <cols>
    <col min="1" max="1" width="3.28515625" style="50" customWidth="1"/>
    <col min="2" max="2" width="7.7109375" style="51" customWidth="1"/>
    <col min="3" max="3" width="45.7109375" style="52" customWidth="1"/>
    <col min="4" max="4" width="8.85546875" style="52" customWidth="1"/>
    <col min="5" max="5" width="10.7109375" style="52" customWidth="1"/>
    <col min="6" max="6" width="10.42578125" style="52" customWidth="1"/>
    <col min="7" max="7" width="15.28515625" style="52" customWidth="1"/>
    <col min="8" max="8" width="9.85546875" style="52" customWidth="1"/>
    <col min="9" max="9" width="10" style="52" customWidth="1"/>
    <col min="10" max="10" width="11.28515625" style="53" customWidth="1"/>
    <col min="11" max="11" width="9.5703125" style="53" customWidth="1"/>
    <col min="12" max="12" width="12.42578125" style="53" customWidth="1"/>
    <col min="13" max="13" width="13.5703125" style="53" customWidth="1"/>
    <col min="14" max="14" width="9.28515625" style="53" customWidth="1"/>
    <col min="15" max="15" width="10.42578125" style="53" customWidth="1"/>
    <col min="16" max="16" width="12.85546875" style="53" customWidth="1"/>
    <col min="17" max="17" width="8.28515625" style="53" customWidth="1"/>
    <col min="18" max="18" width="9.28515625" style="53" customWidth="1"/>
    <col min="19" max="19" width="11.28515625" style="53" customWidth="1"/>
    <col min="20" max="20" width="10.5703125" style="54" hidden="1" customWidth="1"/>
    <col min="21" max="21" width="11" style="54" customWidth="1"/>
    <col min="22" max="22" width="11.140625" style="54" customWidth="1"/>
    <col min="23" max="23" width="14" style="54" customWidth="1"/>
    <col min="24" max="24" width="11.7109375" style="54" customWidth="1"/>
    <col min="25" max="25" width="12" style="54" customWidth="1"/>
    <col min="26" max="27" width="15.7109375" style="54" customWidth="1"/>
    <col min="28" max="261" width="10" style="54"/>
    <col min="262" max="262" width="5.7109375" style="54" customWidth="1"/>
    <col min="263" max="263" width="7.7109375" style="54" customWidth="1"/>
    <col min="264" max="264" width="45.7109375" style="54" customWidth="1"/>
    <col min="265" max="265" width="7.85546875" style="54" customWidth="1"/>
    <col min="266" max="266" width="2.85546875" style="54" customWidth="1"/>
    <col min="267" max="267" width="8.5703125" style="54" customWidth="1"/>
    <col min="268" max="268" width="9.85546875" style="54" customWidth="1"/>
    <col min="269" max="269" width="1.5703125" style="54" customWidth="1"/>
    <col min="270" max="270" width="9.5703125" style="54" customWidth="1"/>
    <col min="271" max="271" width="8.28515625" style="54" customWidth="1"/>
    <col min="272" max="272" width="1" style="54" customWidth="1"/>
    <col min="273" max="273" width="10.28515625" style="54" customWidth="1"/>
    <col min="274" max="274" width="9.28515625" style="54" customWidth="1"/>
    <col min="275" max="275" width="1" style="54" customWidth="1"/>
    <col min="276" max="276" width="13.28515625" style="54" customWidth="1"/>
    <col min="277" max="277" width="9.5703125" style="54" customWidth="1"/>
    <col min="278" max="278" width="1.7109375" style="54" customWidth="1"/>
    <col min="279" max="279" width="11.28515625" style="54" customWidth="1"/>
    <col min="280" max="280" width="0" style="54" hidden="1" customWidth="1"/>
    <col min="281" max="281" width="10" style="54" customWidth="1"/>
    <col min="282" max="517" width="10" style="54"/>
    <col min="518" max="518" width="5.7109375" style="54" customWidth="1"/>
    <col min="519" max="519" width="7.7109375" style="54" customWidth="1"/>
    <col min="520" max="520" width="45.7109375" style="54" customWidth="1"/>
    <col min="521" max="521" width="7.85546875" style="54" customWidth="1"/>
    <col min="522" max="522" width="2.85546875" style="54" customWidth="1"/>
    <col min="523" max="523" width="8.5703125" style="54" customWidth="1"/>
    <col min="524" max="524" width="9.85546875" style="54" customWidth="1"/>
    <col min="525" max="525" width="1.5703125" style="54" customWidth="1"/>
    <col min="526" max="526" width="9.5703125" style="54" customWidth="1"/>
    <col min="527" max="527" width="8.28515625" style="54" customWidth="1"/>
    <col min="528" max="528" width="1" style="54" customWidth="1"/>
    <col min="529" max="529" width="10.28515625" style="54" customWidth="1"/>
    <col min="530" max="530" width="9.28515625" style="54" customWidth="1"/>
    <col min="531" max="531" width="1" style="54" customWidth="1"/>
    <col min="532" max="532" width="13.28515625" style="54" customWidth="1"/>
    <col min="533" max="533" width="9.5703125" style="54" customWidth="1"/>
    <col min="534" max="534" width="1.7109375" style="54" customWidth="1"/>
    <col min="535" max="535" width="11.28515625" style="54" customWidth="1"/>
    <col min="536" max="536" width="0" style="54" hidden="1" customWidth="1"/>
    <col min="537" max="537" width="10" style="54" customWidth="1"/>
    <col min="538" max="773" width="10" style="54"/>
    <col min="774" max="774" width="5.7109375" style="54" customWidth="1"/>
    <col min="775" max="775" width="7.7109375" style="54" customWidth="1"/>
    <col min="776" max="776" width="45.7109375" style="54" customWidth="1"/>
    <col min="777" max="777" width="7.85546875" style="54" customWidth="1"/>
    <col min="778" max="778" width="2.85546875" style="54" customWidth="1"/>
    <col min="779" max="779" width="8.5703125" style="54" customWidth="1"/>
    <col min="780" max="780" width="9.85546875" style="54" customWidth="1"/>
    <col min="781" max="781" width="1.5703125" style="54" customWidth="1"/>
    <col min="782" max="782" width="9.5703125" style="54" customWidth="1"/>
    <col min="783" max="783" width="8.28515625" style="54" customWidth="1"/>
    <col min="784" max="784" width="1" style="54" customWidth="1"/>
    <col min="785" max="785" width="10.28515625" style="54" customWidth="1"/>
    <col min="786" max="786" width="9.28515625" style="54" customWidth="1"/>
    <col min="787" max="787" width="1" style="54" customWidth="1"/>
    <col min="788" max="788" width="13.28515625" style="54" customWidth="1"/>
    <col min="789" max="789" width="9.5703125" style="54" customWidth="1"/>
    <col min="790" max="790" width="1.7109375" style="54" customWidth="1"/>
    <col min="791" max="791" width="11.28515625" style="54" customWidth="1"/>
    <col min="792" max="792" width="0" style="54" hidden="1" customWidth="1"/>
    <col min="793" max="793" width="10" style="54" customWidth="1"/>
    <col min="794" max="1029" width="10" style="54"/>
    <col min="1030" max="1030" width="5.7109375" style="54" customWidth="1"/>
    <col min="1031" max="1031" width="7.7109375" style="54" customWidth="1"/>
    <col min="1032" max="1032" width="45.7109375" style="54" customWidth="1"/>
    <col min="1033" max="1033" width="7.85546875" style="54" customWidth="1"/>
    <col min="1034" max="1034" width="2.85546875" style="54" customWidth="1"/>
    <col min="1035" max="1035" width="8.5703125" style="54" customWidth="1"/>
    <col min="1036" max="1036" width="9.85546875" style="54" customWidth="1"/>
    <col min="1037" max="1037" width="1.5703125" style="54" customWidth="1"/>
    <col min="1038" max="1038" width="9.5703125" style="54" customWidth="1"/>
    <col min="1039" max="1039" width="8.28515625" style="54" customWidth="1"/>
    <col min="1040" max="1040" width="1" style="54" customWidth="1"/>
    <col min="1041" max="1041" width="10.28515625" style="54" customWidth="1"/>
    <col min="1042" max="1042" width="9.28515625" style="54" customWidth="1"/>
    <col min="1043" max="1043" width="1" style="54" customWidth="1"/>
    <col min="1044" max="1044" width="13.28515625" style="54" customWidth="1"/>
    <col min="1045" max="1045" width="9.5703125" style="54" customWidth="1"/>
    <col min="1046" max="1046" width="1.7109375" style="54" customWidth="1"/>
    <col min="1047" max="1047" width="11.28515625" style="54" customWidth="1"/>
    <col min="1048" max="1048" width="0" style="54" hidden="1" customWidth="1"/>
    <col min="1049" max="1049" width="10" style="54" customWidth="1"/>
    <col min="1050" max="1285" width="10" style="54"/>
    <col min="1286" max="1286" width="5.7109375" style="54" customWidth="1"/>
    <col min="1287" max="1287" width="7.7109375" style="54" customWidth="1"/>
    <col min="1288" max="1288" width="45.7109375" style="54" customWidth="1"/>
    <col min="1289" max="1289" width="7.85546875" style="54" customWidth="1"/>
    <col min="1290" max="1290" width="2.85546875" style="54" customWidth="1"/>
    <col min="1291" max="1291" width="8.5703125" style="54" customWidth="1"/>
    <col min="1292" max="1292" width="9.85546875" style="54" customWidth="1"/>
    <col min="1293" max="1293" width="1.5703125" style="54" customWidth="1"/>
    <col min="1294" max="1294" width="9.5703125" style="54" customWidth="1"/>
    <col min="1295" max="1295" width="8.28515625" style="54" customWidth="1"/>
    <col min="1296" max="1296" width="1" style="54" customWidth="1"/>
    <col min="1297" max="1297" width="10.28515625" style="54" customWidth="1"/>
    <col min="1298" max="1298" width="9.28515625" style="54" customWidth="1"/>
    <col min="1299" max="1299" width="1" style="54" customWidth="1"/>
    <col min="1300" max="1300" width="13.28515625" style="54" customWidth="1"/>
    <col min="1301" max="1301" width="9.5703125" style="54" customWidth="1"/>
    <col min="1302" max="1302" width="1.7109375" style="54" customWidth="1"/>
    <col min="1303" max="1303" width="11.28515625" style="54" customWidth="1"/>
    <col min="1304" max="1304" width="0" style="54" hidden="1" customWidth="1"/>
    <col min="1305" max="1305" width="10" style="54" customWidth="1"/>
    <col min="1306" max="1541" width="10" style="54"/>
    <col min="1542" max="1542" width="5.7109375" style="54" customWidth="1"/>
    <col min="1543" max="1543" width="7.7109375" style="54" customWidth="1"/>
    <col min="1544" max="1544" width="45.7109375" style="54" customWidth="1"/>
    <col min="1545" max="1545" width="7.85546875" style="54" customWidth="1"/>
    <col min="1546" max="1546" width="2.85546875" style="54" customWidth="1"/>
    <col min="1547" max="1547" width="8.5703125" style="54" customWidth="1"/>
    <col min="1548" max="1548" width="9.85546875" style="54" customWidth="1"/>
    <col min="1549" max="1549" width="1.5703125" style="54" customWidth="1"/>
    <col min="1550" max="1550" width="9.5703125" style="54" customWidth="1"/>
    <col min="1551" max="1551" width="8.28515625" style="54" customWidth="1"/>
    <col min="1552" max="1552" width="1" style="54" customWidth="1"/>
    <col min="1553" max="1553" width="10.28515625" style="54" customWidth="1"/>
    <col min="1554" max="1554" width="9.28515625" style="54" customWidth="1"/>
    <col min="1555" max="1555" width="1" style="54" customWidth="1"/>
    <col min="1556" max="1556" width="13.28515625" style="54" customWidth="1"/>
    <col min="1557" max="1557" width="9.5703125" style="54" customWidth="1"/>
    <col min="1558" max="1558" width="1.7109375" style="54" customWidth="1"/>
    <col min="1559" max="1559" width="11.28515625" style="54" customWidth="1"/>
    <col min="1560" max="1560" width="0" style="54" hidden="1" customWidth="1"/>
    <col min="1561" max="1561" width="10" style="54" customWidth="1"/>
    <col min="1562" max="1797" width="10" style="54"/>
    <col min="1798" max="1798" width="5.7109375" style="54" customWidth="1"/>
    <col min="1799" max="1799" width="7.7109375" style="54" customWidth="1"/>
    <col min="1800" max="1800" width="45.7109375" style="54" customWidth="1"/>
    <col min="1801" max="1801" width="7.85546875" style="54" customWidth="1"/>
    <col min="1802" max="1802" width="2.85546875" style="54" customWidth="1"/>
    <col min="1803" max="1803" width="8.5703125" style="54" customWidth="1"/>
    <col min="1804" max="1804" width="9.85546875" style="54" customWidth="1"/>
    <col min="1805" max="1805" width="1.5703125" style="54" customWidth="1"/>
    <col min="1806" max="1806" width="9.5703125" style="54" customWidth="1"/>
    <col min="1807" max="1807" width="8.28515625" style="54" customWidth="1"/>
    <col min="1808" max="1808" width="1" style="54" customWidth="1"/>
    <col min="1809" max="1809" width="10.28515625" style="54" customWidth="1"/>
    <col min="1810" max="1810" width="9.28515625" style="54" customWidth="1"/>
    <col min="1811" max="1811" width="1" style="54" customWidth="1"/>
    <col min="1812" max="1812" width="13.28515625" style="54" customWidth="1"/>
    <col min="1813" max="1813" width="9.5703125" style="54" customWidth="1"/>
    <col min="1814" max="1814" width="1.7109375" style="54" customWidth="1"/>
    <col min="1815" max="1815" width="11.28515625" style="54" customWidth="1"/>
    <col min="1816" max="1816" width="0" style="54" hidden="1" customWidth="1"/>
    <col min="1817" max="1817" width="10" style="54" customWidth="1"/>
    <col min="1818" max="2053" width="10" style="54"/>
    <col min="2054" max="2054" width="5.7109375" style="54" customWidth="1"/>
    <col min="2055" max="2055" width="7.7109375" style="54" customWidth="1"/>
    <col min="2056" max="2056" width="45.7109375" style="54" customWidth="1"/>
    <col min="2057" max="2057" width="7.85546875" style="54" customWidth="1"/>
    <col min="2058" max="2058" width="2.85546875" style="54" customWidth="1"/>
    <col min="2059" max="2059" width="8.5703125" style="54" customWidth="1"/>
    <col min="2060" max="2060" width="9.85546875" style="54" customWidth="1"/>
    <col min="2061" max="2061" width="1.5703125" style="54" customWidth="1"/>
    <col min="2062" max="2062" width="9.5703125" style="54" customWidth="1"/>
    <col min="2063" max="2063" width="8.28515625" style="54" customWidth="1"/>
    <col min="2064" max="2064" width="1" style="54" customWidth="1"/>
    <col min="2065" max="2065" width="10.28515625" style="54" customWidth="1"/>
    <col min="2066" max="2066" width="9.28515625" style="54" customWidth="1"/>
    <col min="2067" max="2067" width="1" style="54" customWidth="1"/>
    <col min="2068" max="2068" width="13.28515625" style="54" customWidth="1"/>
    <col min="2069" max="2069" width="9.5703125" style="54" customWidth="1"/>
    <col min="2070" max="2070" width="1.7109375" style="54" customWidth="1"/>
    <col min="2071" max="2071" width="11.28515625" style="54" customWidth="1"/>
    <col min="2072" max="2072" width="0" style="54" hidden="1" customWidth="1"/>
    <col min="2073" max="2073" width="10" style="54" customWidth="1"/>
    <col min="2074" max="2309" width="10" style="54"/>
    <col min="2310" max="2310" width="5.7109375" style="54" customWidth="1"/>
    <col min="2311" max="2311" width="7.7109375" style="54" customWidth="1"/>
    <col min="2312" max="2312" width="45.7109375" style="54" customWidth="1"/>
    <col min="2313" max="2313" width="7.85546875" style="54" customWidth="1"/>
    <col min="2314" max="2314" width="2.85546875" style="54" customWidth="1"/>
    <col min="2315" max="2315" width="8.5703125" style="54" customWidth="1"/>
    <col min="2316" max="2316" width="9.85546875" style="54" customWidth="1"/>
    <col min="2317" max="2317" width="1.5703125" style="54" customWidth="1"/>
    <col min="2318" max="2318" width="9.5703125" style="54" customWidth="1"/>
    <col min="2319" max="2319" width="8.28515625" style="54" customWidth="1"/>
    <col min="2320" max="2320" width="1" style="54" customWidth="1"/>
    <col min="2321" max="2321" width="10.28515625" style="54" customWidth="1"/>
    <col min="2322" max="2322" width="9.28515625" style="54" customWidth="1"/>
    <col min="2323" max="2323" width="1" style="54" customWidth="1"/>
    <col min="2324" max="2324" width="13.28515625" style="54" customWidth="1"/>
    <col min="2325" max="2325" width="9.5703125" style="54" customWidth="1"/>
    <col min="2326" max="2326" width="1.7109375" style="54" customWidth="1"/>
    <col min="2327" max="2327" width="11.28515625" style="54" customWidth="1"/>
    <col min="2328" max="2328" width="0" style="54" hidden="1" customWidth="1"/>
    <col min="2329" max="2329" width="10" style="54" customWidth="1"/>
    <col min="2330" max="2565" width="10" style="54"/>
    <col min="2566" max="2566" width="5.7109375" style="54" customWidth="1"/>
    <col min="2567" max="2567" width="7.7109375" style="54" customWidth="1"/>
    <col min="2568" max="2568" width="45.7109375" style="54" customWidth="1"/>
    <col min="2569" max="2569" width="7.85546875" style="54" customWidth="1"/>
    <col min="2570" max="2570" width="2.85546875" style="54" customWidth="1"/>
    <col min="2571" max="2571" width="8.5703125" style="54" customWidth="1"/>
    <col min="2572" max="2572" width="9.85546875" style="54" customWidth="1"/>
    <col min="2573" max="2573" width="1.5703125" style="54" customWidth="1"/>
    <col min="2574" max="2574" width="9.5703125" style="54" customWidth="1"/>
    <col min="2575" max="2575" width="8.28515625" style="54" customWidth="1"/>
    <col min="2576" max="2576" width="1" style="54" customWidth="1"/>
    <col min="2577" max="2577" width="10.28515625" style="54" customWidth="1"/>
    <col min="2578" max="2578" width="9.28515625" style="54" customWidth="1"/>
    <col min="2579" max="2579" width="1" style="54" customWidth="1"/>
    <col min="2580" max="2580" width="13.28515625" style="54" customWidth="1"/>
    <col min="2581" max="2581" width="9.5703125" style="54" customWidth="1"/>
    <col min="2582" max="2582" width="1.7109375" style="54" customWidth="1"/>
    <col min="2583" max="2583" width="11.28515625" style="54" customWidth="1"/>
    <col min="2584" max="2584" width="0" style="54" hidden="1" customWidth="1"/>
    <col min="2585" max="2585" width="10" style="54" customWidth="1"/>
    <col min="2586" max="2821" width="10" style="54"/>
    <col min="2822" max="2822" width="5.7109375" style="54" customWidth="1"/>
    <col min="2823" max="2823" width="7.7109375" style="54" customWidth="1"/>
    <col min="2824" max="2824" width="45.7109375" style="54" customWidth="1"/>
    <col min="2825" max="2825" width="7.85546875" style="54" customWidth="1"/>
    <col min="2826" max="2826" width="2.85546875" style="54" customWidth="1"/>
    <col min="2827" max="2827" width="8.5703125" style="54" customWidth="1"/>
    <col min="2828" max="2828" width="9.85546875" style="54" customWidth="1"/>
    <col min="2829" max="2829" width="1.5703125" style="54" customWidth="1"/>
    <col min="2830" max="2830" width="9.5703125" style="54" customWidth="1"/>
    <col min="2831" max="2831" width="8.28515625" style="54" customWidth="1"/>
    <col min="2832" max="2832" width="1" style="54" customWidth="1"/>
    <col min="2833" max="2833" width="10.28515625" style="54" customWidth="1"/>
    <col min="2834" max="2834" width="9.28515625" style="54" customWidth="1"/>
    <col min="2835" max="2835" width="1" style="54" customWidth="1"/>
    <col min="2836" max="2836" width="13.28515625" style="54" customWidth="1"/>
    <col min="2837" max="2837" width="9.5703125" style="54" customWidth="1"/>
    <col min="2838" max="2838" width="1.7109375" style="54" customWidth="1"/>
    <col min="2839" max="2839" width="11.28515625" style="54" customWidth="1"/>
    <col min="2840" max="2840" width="0" style="54" hidden="1" customWidth="1"/>
    <col min="2841" max="2841" width="10" style="54" customWidth="1"/>
    <col min="2842" max="3077" width="10" style="54"/>
    <col min="3078" max="3078" width="5.7109375" style="54" customWidth="1"/>
    <col min="3079" max="3079" width="7.7109375" style="54" customWidth="1"/>
    <col min="3080" max="3080" width="45.7109375" style="54" customWidth="1"/>
    <col min="3081" max="3081" width="7.85546875" style="54" customWidth="1"/>
    <col min="3082" max="3082" width="2.85546875" style="54" customWidth="1"/>
    <col min="3083" max="3083" width="8.5703125" style="54" customWidth="1"/>
    <col min="3084" max="3084" width="9.85546875" style="54" customWidth="1"/>
    <col min="3085" max="3085" width="1.5703125" style="54" customWidth="1"/>
    <col min="3086" max="3086" width="9.5703125" style="54" customWidth="1"/>
    <col min="3087" max="3087" width="8.28515625" style="54" customWidth="1"/>
    <col min="3088" max="3088" width="1" style="54" customWidth="1"/>
    <col min="3089" max="3089" width="10.28515625" style="54" customWidth="1"/>
    <col min="3090" max="3090" width="9.28515625" style="54" customWidth="1"/>
    <col min="3091" max="3091" width="1" style="54" customWidth="1"/>
    <col min="3092" max="3092" width="13.28515625" style="54" customWidth="1"/>
    <col min="3093" max="3093" width="9.5703125" style="54" customWidth="1"/>
    <col min="3094" max="3094" width="1.7109375" style="54" customWidth="1"/>
    <col min="3095" max="3095" width="11.28515625" style="54" customWidth="1"/>
    <col min="3096" max="3096" width="0" style="54" hidden="1" customWidth="1"/>
    <col min="3097" max="3097" width="10" style="54" customWidth="1"/>
    <col min="3098" max="3333" width="10" style="54"/>
    <col min="3334" max="3334" width="5.7109375" style="54" customWidth="1"/>
    <col min="3335" max="3335" width="7.7109375" style="54" customWidth="1"/>
    <col min="3336" max="3336" width="45.7109375" style="54" customWidth="1"/>
    <col min="3337" max="3337" width="7.85546875" style="54" customWidth="1"/>
    <col min="3338" max="3338" width="2.85546875" style="54" customWidth="1"/>
    <col min="3339" max="3339" width="8.5703125" style="54" customWidth="1"/>
    <col min="3340" max="3340" width="9.85546875" style="54" customWidth="1"/>
    <col min="3341" max="3341" width="1.5703125" style="54" customWidth="1"/>
    <col min="3342" max="3342" width="9.5703125" style="54" customWidth="1"/>
    <col min="3343" max="3343" width="8.28515625" style="54" customWidth="1"/>
    <col min="3344" max="3344" width="1" style="54" customWidth="1"/>
    <col min="3345" max="3345" width="10.28515625" style="54" customWidth="1"/>
    <col min="3346" max="3346" width="9.28515625" style="54" customWidth="1"/>
    <col min="3347" max="3347" width="1" style="54" customWidth="1"/>
    <col min="3348" max="3348" width="13.28515625" style="54" customWidth="1"/>
    <col min="3349" max="3349" width="9.5703125" style="54" customWidth="1"/>
    <col min="3350" max="3350" width="1.7109375" style="54" customWidth="1"/>
    <col min="3351" max="3351" width="11.28515625" style="54" customWidth="1"/>
    <col min="3352" max="3352" width="0" style="54" hidden="1" customWidth="1"/>
    <col min="3353" max="3353" width="10" style="54" customWidth="1"/>
    <col min="3354" max="3589" width="10" style="54"/>
    <col min="3590" max="3590" width="5.7109375" style="54" customWidth="1"/>
    <col min="3591" max="3591" width="7.7109375" style="54" customWidth="1"/>
    <col min="3592" max="3592" width="45.7109375" style="54" customWidth="1"/>
    <col min="3593" max="3593" width="7.85546875" style="54" customWidth="1"/>
    <col min="3594" max="3594" width="2.85546875" style="54" customWidth="1"/>
    <col min="3595" max="3595" width="8.5703125" style="54" customWidth="1"/>
    <col min="3596" max="3596" width="9.85546875" style="54" customWidth="1"/>
    <col min="3597" max="3597" width="1.5703125" style="54" customWidth="1"/>
    <col min="3598" max="3598" width="9.5703125" style="54" customWidth="1"/>
    <col min="3599" max="3599" width="8.28515625" style="54" customWidth="1"/>
    <col min="3600" max="3600" width="1" style="54" customWidth="1"/>
    <col min="3601" max="3601" width="10.28515625" style="54" customWidth="1"/>
    <col min="3602" max="3602" width="9.28515625" style="54" customWidth="1"/>
    <col min="3603" max="3603" width="1" style="54" customWidth="1"/>
    <col min="3604" max="3604" width="13.28515625" style="54" customWidth="1"/>
    <col min="3605" max="3605" width="9.5703125" style="54" customWidth="1"/>
    <col min="3606" max="3606" width="1.7109375" style="54" customWidth="1"/>
    <col min="3607" max="3607" width="11.28515625" style="54" customWidth="1"/>
    <col min="3608" max="3608" width="0" style="54" hidden="1" customWidth="1"/>
    <col min="3609" max="3609" width="10" style="54" customWidth="1"/>
    <col min="3610" max="3845" width="10" style="54"/>
    <col min="3846" max="3846" width="5.7109375" style="54" customWidth="1"/>
    <col min="3847" max="3847" width="7.7109375" style="54" customWidth="1"/>
    <col min="3848" max="3848" width="45.7109375" style="54" customWidth="1"/>
    <col min="3849" max="3849" width="7.85546875" style="54" customWidth="1"/>
    <col min="3850" max="3850" width="2.85546875" style="54" customWidth="1"/>
    <col min="3851" max="3851" width="8.5703125" style="54" customWidth="1"/>
    <col min="3852" max="3852" width="9.85546875" style="54" customWidth="1"/>
    <col min="3853" max="3853" width="1.5703125" style="54" customWidth="1"/>
    <col min="3854" max="3854" width="9.5703125" style="54" customWidth="1"/>
    <col min="3855" max="3855" width="8.28515625" style="54" customWidth="1"/>
    <col min="3856" max="3856" width="1" style="54" customWidth="1"/>
    <col min="3857" max="3857" width="10.28515625" style="54" customWidth="1"/>
    <col min="3858" max="3858" width="9.28515625" style="54" customWidth="1"/>
    <col min="3859" max="3859" width="1" style="54" customWidth="1"/>
    <col min="3860" max="3860" width="13.28515625" style="54" customWidth="1"/>
    <col min="3861" max="3861" width="9.5703125" style="54" customWidth="1"/>
    <col min="3862" max="3862" width="1.7109375" style="54" customWidth="1"/>
    <col min="3863" max="3863" width="11.28515625" style="54" customWidth="1"/>
    <col min="3864" max="3864" width="0" style="54" hidden="1" customWidth="1"/>
    <col min="3865" max="3865" width="10" style="54" customWidth="1"/>
    <col min="3866" max="4101" width="10" style="54"/>
    <col min="4102" max="4102" width="5.7109375" style="54" customWidth="1"/>
    <col min="4103" max="4103" width="7.7109375" style="54" customWidth="1"/>
    <col min="4104" max="4104" width="45.7109375" style="54" customWidth="1"/>
    <col min="4105" max="4105" width="7.85546875" style="54" customWidth="1"/>
    <col min="4106" max="4106" width="2.85546875" style="54" customWidth="1"/>
    <col min="4107" max="4107" width="8.5703125" style="54" customWidth="1"/>
    <col min="4108" max="4108" width="9.85546875" style="54" customWidth="1"/>
    <col min="4109" max="4109" width="1.5703125" style="54" customWidth="1"/>
    <col min="4110" max="4110" width="9.5703125" style="54" customWidth="1"/>
    <col min="4111" max="4111" width="8.28515625" style="54" customWidth="1"/>
    <col min="4112" max="4112" width="1" style="54" customWidth="1"/>
    <col min="4113" max="4113" width="10.28515625" style="54" customWidth="1"/>
    <col min="4114" max="4114" width="9.28515625" style="54" customWidth="1"/>
    <col min="4115" max="4115" width="1" style="54" customWidth="1"/>
    <col min="4116" max="4116" width="13.28515625" style="54" customWidth="1"/>
    <col min="4117" max="4117" width="9.5703125" style="54" customWidth="1"/>
    <col min="4118" max="4118" width="1.7109375" style="54" customWidth="1"/>
    <col min="4119" max="4119" width="11.28515625" style="54" customWidth="1"/>
    <col min="4120" max="4120" width="0" style="54" hidden="1" customWidth="1"/>
    <col min="4121" max="4121" width="10" style="54" customWidth="1"/>
    <col min="4122" max="4357" width="10" style="54"/>
    <col min="4358" max="4358" width="5.7109375" style="54" customWidth="1"/>
    <col min="4359" max="4359" width="7.7109375" style="54" customWidth="1"/>
    <col min="4360" max="4360" width="45.7109375" style="54" customWidth="1"/>
    <col min="4361" max="4361" width="7.85546875" style="54" customWidth="1"/>
    <col min="4362" max="4362" width="2.85546875" style="54" customWidth="1"/>
    <col min="4363" max="4363" width="8.5703125" style="54" customWidth="1"/>
    <col min="4364" max="4364" width="9.85546875" style="54" customWidth="1"/>
    <col min="4365" max="4365" width="1.5703125" style="54" customWidth="1"/>
    <col min="4366" max="4366" width="9.5703125" style="54" customWidth="1"/>
    <col min="4367" max="4367" width="8.28515625" style="54" customWidth="1"/>
    <col min="4368" max="4368" width="1" style="54" customWidth="1"/>
    <col min="4369" max="4369" width="10.28515625" style="54" customWidth="1"/>
    <col min="4370" max="4370" width="9.28515625" style="54" customWidth="1"/>
    <col min="4371" max="4371" width="1" style="54" customWidth="1"/>
    <col min="4372" max="4372" width="13.28515625" style="54" customWidth="1"/>
    <col min="4373" max="4373" width="9.5703125" style="54" customWidth="1"/>
    <col min="4374" max="4374" width="1.7109375" style="54" customWidth="1"/>
    <col min="4375" max="4375" width="11.28515625" style="54" customWidth="1"/>
    <col min="4376" max="4376" width="0" style="54" hidden="1" customWidth="1"/>
    <col min="4377" max="4377" width="10" style="54" customWidth="1"/>
    <col min="4378" max="4613" width="10" style="54"/>
    <col min="4614" max="4614" width="5.7109375" style="54" customWidth="1"/>
    <col min="4615" max="4615" width="7.7109375" style="54" customWidth="1"/>
    <col min="4616" max="4616" width="45.7109375" style="54" customWidth="1"/>
    <col min="4617" max="4617" width="7.85546875" style="54" customWidth="1"/>
    <col min="4618" max="4618" width="2.85546875" style="54" customWidth="1"/>
    <col min="4619" max="4619" width="8.5703125" style="54" customWidth="1"/>
    <col min="4620" max="4620" width="9.85546875" style="54" customWidth="1"/>
    <col min="4621" max="4621" width="1.5703125" style="54" customWidth="1"/>
    <col min="4622" max="4622" width="9.5703125" style="54" customWidth="1"/>
    <col min="4623" max="4623" width="8.28515625" style="54" customWidth="1"/>
    <col min="4624" max="4624" width="1" style="54" customWidth="1"/>
    <col min="4625" max="4625" width="10.28515625" style="54" customWidth="1"/>
    <col min="4626" max="4626" width="9.28515625" style="54" customWidth="1"/>
    <col min="4627" max="4627" width="1" style="54" customWidth="1"/>
    <col min="4628" max="4628" width="13.28515625" style="54" customWidth="1"/>
    <col min="4629" max="4629" width="9.5703125" style="54" customWidth="1"/>
    <col min="4630" max="4630" width="1.7109375" style="54" customWidth="1"/>
    <col min="4631" max="4631" width="11.28515625" style="54" customWidth="1"/>
    <col min="4632" max="4632" width="0" style="54" hidden="1" customWidth="1"/>
    <col min="4633" max="4633" width="10" style="54" customWidth="1"/>
    <col min="4634" max="4869" width="10" style="54"/>
    <col min="4870" max="4870" width="5.7109375" style="54" customWidth="1"/>
    <col min="4871" max="4871" width="7.7109375" style="54" customWidth="1"/>
    <col min="4872" max="4872" width="45.7109375" style="54" customWidth="1"/>
    <col min="4873" max="4873" width="7.85546875" style="54" customWidth="1"/>
    <col min="4874" max="4874" width="2.85546875" style="54" customWidth="1"/>
    <col min="4875" max="4875" width="8.5703125" style="54" customWidth="1"/>
    <col min="4876" max="4876" width="9.85546875" style="54" customWidth="1"/>
    <col min="4877" max="4877" width="1.5703125" style="54" customWidth="1"/>
    <col min="4878" max="4878" width="9.5703125" style="54" customWidth="1"/>
    <col min="4879" max="4879" width="8.28515625" style="54" customWidth="1"/>
    <col min="4880" max="4880" width="1" style="54" customWidth="1"/>
    <col min="4881" max="4881" width="10.28515625" style="54" customWidth="1"/>
    <col min="4882" max="4882" width="9.28515625" style="54" customWidth="1"/>
    <col min="4883" max="4883" width="1" style="54" customWidth="1"/>
    <col min="4884" max="4884" width="13.28515625" style="54" customWidth="1"/>
    <col min="4885" max="4885" width="9.5703125" style="54" customWidth="1"/>
    <col min="4886" max="4886" width="1.7109375" style="54" customWidth="1"/>
    <col min="4887" max="4887" width="11.28515625" style="54" customWidth="1"/>
    <col min="4888" max="4888" width="0" style="54" hidden="1" customWidth="1"/>
    <col min="4889" max="4889" width="10" style="54" customWidth="1"/>
    <col min="4890" max="5125" width="10" style="54"/>
    <col min="5126" max="5126" width="5.7109375" style="54" customWidth="1"/>
    <col min="5127" max="5127" width="7.7109375" style="54" customWidth="1"/>
    <col min="5128" max="5128" width="45.7109375" style="54" customWidth="1"/>
    <col min="5129" max="5129" width="7.85546875" style="54" customWidth="1"/>
    <col min="5130" max="5130" width="2.85546875" style="54" customWidth="1"/>
    <col min="5131" max="5131" width="8.5703125" style="54" customWidth="1"/>
    <col min="5132" max="5132" width="9.85546875" style="54" customWidth="1"/>
    <col min="5133" max="5133" width="1.5703125" style="54" customWidth="1"/>
    <col min="5134" max="5134" width="9.5703125" style="54" customWidth="1"/>
    <col min="5135" max="5135" width="8.28515625" style="54" customWidth="1"/>
    <col min="5136" max="5136" width="1" style="54" customWidth="1"/>
    <col min="5137" max="5137" width="10.28515625" style="54" customWidth="1"/>
    <col min="5138" max="5138" width="9.28515625" style="54" customWidth="1"/>
    <col min="5139" max="5139" width="1" style="54" customWidth="1"/>
    <col min="5140" max="5140" width="13.28515625" style="54" customWidth="1"/>
    <col min="5141" max="5141" width="9.5703125" style="54" customWidth="1"/>
    <col min="5142" max="5142" width="1.7109375" style="54" customWidth="1"/>
    <col min="5143" max="5143" width="11.28515625" style="54" customWidth="1"/>
    <col min="5144" max="5144" width="0" style="54" hidden="1" customWidth="1"/>
    <col min="5145" max="5145" width="10" style="54" customWidth="1"/>
    <col min="5146" max="5381" width="10" style="54"/>
    <col min="5382" max="5382" width="5.7109375" style="54" customWidth="1"/>
    <col min="5383" max="5383" width="7.7109375" style="54" customWidth="1"/>
    <col min="5384" max="5384" width="45.7109375" style="54" customWidth="1"/>
    <col min="5385" max="5385" width="7.85546875" style="54" customWidth="1"/>
    <col min="5386" max="5386" width="2.85546875" style="54" customWidth="1"/>
    <col min="5387" max="5387" width="8.5703125" style="54" customWidth="1"/>
    <col min="5388" max="5388" width="9.85546875" style="54" customWidth="1"/>
    <col min="5389" max="5389" width="1.5703125" style="54" customWidth="1"/>
    <col min="5390" max="5390" width="9.5703125" style="54" customWidth="1"/>
    <col min="5391" max="5391" width="8.28515625" style="54" customWidth="1"/>
    <col min="5392" max="5392" width="1" style="54" customWidth="1"/>
    <col min="5393" max="5393" width="10.28515625" style="54" customWidth="1"/>
    <col min="5394" max="5394" width="9.28515625" style="54" customWidth="1"/>
    <col min="5395" max="5395" width="1" style="54" customWidth="1"/>
    <col min="5396" max="5396" width="13.28515625" style="54" customWidth="1"/>
    <col min="5397" max="5397" width="9.5703125" style="54" customWidth="1"/>
    <col min="5398" max="5398" width="1.7109375" style="54" customWidth="1"/>
    <col min="5399" max="5399" width="11.28515625" style="54" customWidth="1"/>
    <col min="5400" max="5400" width="0" style="54" hidden="1" customWidth="1"/>
    <col min="5401" max="5401" width="10" style="54" customWidth="1"/>
    <col min="5402" max="5637" width="10" style="54"/>
    <col min="5638" max="5638" width="5.7109375" style="54" customWidth="1"/>
    <col min="5639" max="5639" width="7.7109375" style="54" customWidth="1"/>
    <col min="5640" max="5640" width="45.7109375" style="54" customWidth="1"/>
    <col min="5641" max="5641" width="7.85546875" style="54" customWidth="1"/>
    <col min="5642" max="5642" width="2.85546875" style="54" customWidth="1"/>
    <col min="5643" max="5643" width="8.5703125" style="54" customWidth="1"/>
    <col min="5644" max="5644" width="9.85546875" style="54" customWidth="1"/>
    <col min="5645" max="5645" width="1.5703125" style="54" customWidth="1"/>
    <col min="5646" max="5646" width="9.5703125" style="54" customWidth="1"/>
    <col min="5647" max="5647" width="8.28515625" style="54" customWidth="1"/>
    <col min="5648" max="5648" width="1" style="54" customWidth="1"/>
    <col min="5649" max="5649" width="10.28515625" style="54" customWidth="1"/>
    <col min="5650" max="5650" width="9.28515625" style="54" customWidth="1"/>
    <col min="5651" max="5651" width="1" style="54" customWidth="1"/>
    <col min="5652" max="5652" width="13.28515625" style="54" customWidth="1"/>
    <col min="5653" max="5653" width="9.5703125" style="54" customWidth="1"/>
    <col min="5654" max="5654" width="1.7109375" style="54" customWidth="1"/>
    <col min="5655" max="5655" width="11.28515625" style="54" customWidth="1"/>
    <col min="5656" max="5656" width="0" style="54" hidden="1" customWidth="1"/>
    <col min="5657" max="5657" width="10" style="54" customWidth="1"/>
    <col min="5658" max="5893" width="10" style="54"/>
    <col min="5894" max="5894" width="5.7109375" style="54" customWidth="1"/>
    <col min="5895" max="5895" width="7.7109375" style="54" customWidth="1"/>
    <col min="5896" max="5896" width="45.7109375" style="54" customWidth="1"/>
    <col min="5897" max="5897" width="7.85546875" style="54" customWidth="1"/>
    <col min="5898" max="5898" width="2.85546875" style="54" customWidth="1"/>
    <col min="5899" max="5899" width="8.5703125" style="54" customWidth="1"/>
    <col min="5900" max="5900" width="9.85546875" style="54" customWidth="1"/>
    <col min="5901" max="5901" width="1.5703125" style="54" customWidth="1"/>
    <col min="5902" max="5902" width="9.5703125" style="54" customWidth="1"/>
    <col min="5903" max="5903" width="8.28515625" style="54" customWidth="1"/>
    <col min="5904" max="5904" width="1" style="54" customWidth="1"/>
    <col min="5905" max="5905" width="10.28515625" style="54" customWidth="1"/>
    <col min="5906" max="5906" width="9.28515625" style="54" customWidth="1"/>
    <col min="5907" max="5907" width="1" style="54" customWidth="1"/>
    <col min="5908" max="5908" width="13.28515625" style="54" customWidth="1"/>
    <col min="5909" max="5909" width="9.5703125" style="54" customWidth="1"/>
    <col min="5910" max="5910" width="1.7109375" style="54" customWidth="1"/>
    <col min="5911" max="5911" width="11.28515625" style="54" customWidth="1"/>
    <col min="5912" max="5912" width="0" style="54" hidden="1" customWidth="1"/>
    <col min="5913" max="5913" width="10" style="54" customWidth="1"/>
    <col min="5914" max="6149" width="10" style="54"/>
    <col min="6150" max="6150" width="5.7109375" style="54" customWidth="1"/>
    <col min="6151" max="6151" width="7.7109375" style="54" customWidth="1"/>
    <col min="6152" max="6152" width="45.7109375" style="54" customWidth="1"/>
    <col min="6153" max="6153" width="7.85546875" style="54" customWidth="1"/>
    <col min="6154" max="6154" width="2.85546875" style="54" customWidth="1"/>
    <col min="6155" max="6155" width="8.5703125" style="54" customWidth="1"/>
    <col min="6156" max="6156" width="9.85546875" style="54" customWidth="1"/>
    <col min="6157" max="6157" width="1.5703125" style="54" customWidth="1"/>
    <col min="6158" max="6158" width="9.5703125" style="54" customWidth="1"/>
    <col min="6159" max="6159" width="8.28515625" style="54" customWidth="1"/>
    <col min="6160" max="6160" width="1" style="54" customWidth="1"/>
    <col min="6161" max="6161" width="10.28515625" style="54" customWidth="1"/>
    <col min="6162" max="6162" width="9.28515625" style="54" customWidth="1"/>
    <col min="6163" max="6163" width="1" style="54" customWidth="1"/>
    <col min="6164" max="6164" width="13.28515625" style="54" customWidth="1"/>
    <col min="6165" max="6165" width="9.5703125" style="54" customWidth="1"/>
    <col min="6166" max="6166" width="1.7109375" style="54" customWidth="1"/>
    <col min="6167" max="6167" width="11.28515625" style="54" customWidth="1"/>
    <col min="6168" max="6168" width="0" style="54" hidden="1" customWidth="1"/>
    <col min="6169" max="6169" width="10" style="54" customWidth="1"/>
    <col min="6170" max="6405" width="10" style="54"/>
    <col min="6406" max="6406" width="5.7109375" style="54" customWidth="1"/>
    <col min="6407" max="6407" width="7.7109375" style="54" customWidth="1"/>
    <col min="6408" max="6408" width="45.7109375" style="54" customWidth="1"/>
    <col min="6409" max="6409" width="7.85546875" style="54" customWidth="1"/>
    <col min="6410" max="6410" width="2.85546875" style="54" customWidth="1"/>
    <col min="6411" max="6411" width="8.5703125" style="54" customWidth="1"/>
    <col min="6412" max="6412" width="9.85546875" style="54" customWidth="1"/>
    <col min="6413" max="6413" width="1.5703125" style="54" customWidth="1"/>
    <col min="6414" max="6414" width="9.5703125" style="54" customWidth="1"/>
    <col min="6415" max="6415" width="8.28515625" style="54" customWidth="1"/>
    <col min="6416" max="6416" width="1" style="54" customWidth="1"/>
    <col min="6417" max="6417" width="10.28515625" style="54" customWidth="1"/>
    <col min="6418" max="6418" width="9.28515625" style="54" customWidth="1"/>
    <col min="6419" max="6419" width="1" style="54" customWidth="1"/>
    <col min="6420" max="6420" width="13.28515625" style="54" customWidth="1"/>
    <col min="6421" max="6421" width="9.5703125" style="54" customWidth="1"/>
    <col min="6422" max="6422" width="1.7109375" style="54" customWidth="1"/>
    <col min="6423" max="6423" width="11.28515625" style="54" customWidth="1"/>
    <col min="6424" max="6424" width="0" style="54" hidden="1" customWidth="1"/>
    <col min="6425" max="6425" width="10" style="54" customWidth="1"/>
    <col min="6426" max="6661" width="10" style="54"/>
    <col min="6662" max="6662" width="5.7109375" style="54" customWidth="1"/>
    <col min="6663" max="6663" width="7.7109375" style="54" customWidth="1"/>
    <col min="6664" max="6664" width="45.7109375" style="54" customWidth="1"/>
    <col min="6665" max="6665" width="7.85546875" style="54" customWidth="1"/>
    <col min="6666" max="6666" width="2.85546875" style="54" customWidth="1"/>
    <col min="6667" max="6667" width="8.5703125" style="54" customWidth="1"/>
    <col min="6668" max="6668" width="9.85546875" style="54" customWidth="1"/>
    <col min="6669" max="6669" width="1.5703125" style="54" customWidth="1"/>
    <col min="6670" max="6670" width="9.5703125" style="54" customWidth="1"/>
    <col min="6671" max="6671" width="8.28515625" style="54" customWidth="1"/>
    <col min="6672" max="6672" width="1" style="54" customWidth="1"/>
    <col min="6673" max="6673" width="10.28515625" style="54" customWidth="1"/>
    <col min="6674" max="6674" width="9.28515625" style="54" customWidth="1"/>
    <col min="6675" max="6675" width="1" style="54" customWidth="1"/>
    <col min="6676" max="6676" width="13.28515625" style="54" customWidth="1"/>
    <col min="6677" max="6677" width="9.5703125" style="54" customWidth="1"/>
    <col min="6678" max="6678" width="1.7109375" style="54" customWidth="1"/>
    <col min="6679" max="6679" width="11.28515625" style="54" customWidth="1"/>
    <col min="6680" max="6680" width="0" style="54" hidden="1" customWidth="1"/>
    <col min="6681" max="6681" width="10" style="54" customWidth="1"/>
    <col min="6682" max="6917" width="10" style="54"/>
    <col min="6918" max="6918" width="5.7109375" style="54" customWidth="1"/>
    <col min="6919" max="6919" width="7.7109375" style="54" customWidth="1"/>
    <col min="6920" max="6920" width="45.7109375" style="54" customWidth="1"/>
    <col min="6921" max="6921" width="7.85546875" style="54" customWidth="1"/>
    <col min="6922" max="6922" width="2.85546875" style="54" customWidth="1"/>
    <col min="6923" max="6923" width="8.5703125" style="54" customWidth="1"/>
    <col min="6924" max="6924" width="9.85546875" style="54" customWidth="1"/>
    <col min="6925" max="6925" width="1.5703125" style="54" customWidth="1"/>
    <col min="6926" max="6926" width="9.5703125" style="54" customWidth="1"/>
    <col min="6927" max="6927" width="8.28515625" style="54" customWidth="1"/>
    <col min="6928" max="6928" width="1" style="54" customWidth="1"/>
    <col min="6929" max="6929" width="10.28515625" style="54" customWidth="1"/>
    <col min="6930" max="6930" width="9.28515625" style="54" customWidth="1"/>
    <col min="6931" max="6931" width="1" style="54" customWidth="1"/>
    <col min="6932" max="6932" width="13.28515625" style="54" customWidth="1"/>
    <col min="6933" max="6933" width="9.5703125" style="54" customWidth="1"/>
    <col min="6934" max="6934" width="1.7109375" style="54" customWidth="1"/>
    <col min="6935" max="6935" width="11.28515625" style="54" customWidth="1"/>
    <col min="6936" max="6936" width="0" style="54" hidden="1" customWidth="1"/>
    <col min="6937" max="6937" width="10" style="54" customWidth="1"/>
    <col min="6938" max="7173" width="10" style="54"/>
    <col min="7174" max="7174" width="5.7109375" style="54" customWidth="1"/>
    <col min="7175" max="7175" width="7.7109375" style="54" customWidth="1"/>
    <col min="7176" max="7176" width="45.7109375" style="54" customWidth="1"/>
    <col min="7177" max="7177" width="7.85546875" style="54" customWidth="1"/>
    <col min="7178" max="7178" width="2.85546875" style="54" customWidth="1"/>
    <col min="7179" max="7179" width="8.5703125" style="54" customWidth="1"/>
    <col min="7180" max="7180" width="9.85546875" style="54" customWidth="1"/>
    <col min="7181" max="7181" width="1.5703125" style="54" customWidth="1"/>
    <col min="7182" max="7182" width="9.5703125" style="54" customWidth="1"/>
    <col min="7183" max="7183" width="8.28515625" style="54" customWidth="1"/>
    <col min="7184" max="7184" width="1" style="54" customWidth="1"/>
    <col min="7185" max="7185" width="10.28515625" style="54" customWidth="1"/>
    <col min="7186" max="7186" width="9.28515625" style="54" customWidth="1"/>
    <col min="7187" max="7187" width="1" style="54" customWidth="1"/>
    <col min="7188" max="7188" width="13.28515625" style="54" customWidth="1"/>
    <col min="7189" max="7189" width="9.5703125" style="54" customWidth="1"/>
    <col min="7190" max="7190" width="1.7109375" style="54" customWidth="1"/>
    <col min="7191" max="7191" width="11.28515625" style="54" customWidth="1"/>
    <col min="7192" max="7192" width="0" style="54" hidden="1" customWidth="1"/>
    <col min="7193" max="7193" width="10" style="54" customWidth="1"/>
    <col min="7194" max="7429" width="10" style="54"/>
    <col min="7430" max="7430" width="5.7109375" style="54" customWidth="1"/>
    <col min="7431" max="7431" width="7.7109375" style="54" customWidth="1"/>
    <col min="7432" max="7432" width="45.7109375" style="54" customWidth="1"/>
    <col min="7433" max="7433" width="7.85546875" style="54" customWidth="1"/>
    <col min="7434" max="7434" width="2.85546875" style="54" customWidth="1"/>
    <col min="7435" max="7435" width="8.5703125" style="54" customWidth="1"/>
    <col min="7436" max="7436" width="9.85546875" style="54" customWidth="1"/>
    <col min="7437" max="7437" width="1.5703125" style="54" customWidth="1"/>
    <col min="7438" max="7438" width="9.5703125" style="54" customWidth="1"/>
    <col min="7439" max="7439" width="8.28515625" style="54" customWidth="1"/>
    <col min="7440" max="7440" width="1" style="54" customWidth="1"/>
    <col min="7441" max="7441" width="10.28515625" style="54" customWidth="1"/>
    <col min="7442" max="7442" width="9.28515625" style="54" customWidth="1"/>
    <col min="7443" max="7443" width="1" style="54" customWidth="1"/>
    <col min="7444" max="7444" width="13.28515625" style="54" customWidth="1"/>
    <col min="7445" max="7445" width="9.5703125" style="54" customWidth="1"/>
    <col min="7446" max="7446" width="1.7109375" style="54" customWidth="1"/>
    <col min="7447" max="7447" width="11.28515625" style="54" customWidth="1"/>
    <col min="7448" max="7448" width="0" style="54" hidden="1" customWidth="1"/>
    <col min="7449" max="7449" width="10" style="54" customWidth="1"/>
    <col min="7450" max="7685" width="10" style="54"/>
    <col min="7686" max="7686" width="5.7109375" style="54" customWidth="1"/>
    <col min="7687" max="7687" width="7.7109375" style="54" customWidth="1"/>
    <col min="7688" max="7688" width="45.7109375" style="54" customWidth="1"/>
    <col min="7689" max="7689" width="7.85546875" style="54" customWidth="1"/>
    <col min="7690" max="7690" width="2.85546875" style="54" customWidth="1"/>
    <col min="7691" max="7691" width="8.5703125" style="54" customWidth="1"/>
    <col min="7692" max="7692" width="9.85546875" style="54" customWidth="1"/>
    <col min="7693" max="7693" width="1.5703125" style="54" customWidth="1"/>
    <col min="7694" max="7694" width="9.5703125" style="54" customWidth="1"/>
    <col min="7695" max="7695" width="8.28515625" style="54" customWidth="1"/>
    <col min="7696" max="7696" width="1" style="54" customWidth="1"/>
    <col min="7697" max="7697" width="10.28515625" style="54" customWidth="1"/>
    <col min="7698" max="7698" width="9.28515625" style="54" customWidth="1"/>
    <col min="7699" max="7699" width="1" style="54" customWidth="1"/>
    <col min="7700" max="7700" width="13.28515625" style="54" customWidth="1"/>
    <col min="7701" max="7701" width="9.5703125" style="54" customWidth="1"/>
    <col min="7702" max="7702" width="1.7109375" style="54" customWidth="1"/>
    <col min="7703" max="7703" width="11.28515625" style="54" customWidth="1"/>
    <col min="7704" max="7704" width="0" style="54" hidden="1" customWidth="1"/>
    <col min="7705" max="7705" width="10" style="54" customWidth="1"/>
    <col min="7706" max="7941" width="10" style="54"/>
    <col min="7942" max="7942" width="5.7109375" style="54" customWidth="1"/>
    <col min="7943" max="7943" width="7.7109375" style="54" customWidth="1"/>
    <col min="7944" max="7944" width="45.7109375" style="54" customWidth="1"/>
    <col min="7945" max="7945" width="7.85546875" style="54" customWidth="1"/>
    <col min="7946" max="7946" width="2.85546875" style="54" customWidth="1"/>
    <col min="7947" max="7947" width="8.5703125" style="54" customWidth="1"/>
    <col min="7948" max="7948" width="9.85546875" style="54" customWidth="1"/>
    <col min="7949" max="7949" width="1.5703125" style="54" customWidth="1"/>
    <col min="7950" max="7950" width="9.5703125" style="54" customWidth="1"/>
    <col min="7951" max="7951" width="8.28515625" style="54" customWidth="1"/>
    <col min="7952" max="7952" width="1" style="54" customWidth="1"/>
    <col min="7953" max="7953" width="10.28515625" style="54" customWidth="1"/>
    <col min="7954" max="7954" width="9.28515625" style="54" customWidth="1"/>
    <col min="7955" max="7955" width="1" style="54" customWidth="1"/>
    <col min="7956" max="7956" width="13.28515625" style="54" customWidth="1"/>
    <col min="7957" max="7957" width="9.5703125" style="54" customWidth="1"/>
    <col min="7958" max="7958" width="1.7109375" style="54" customWidth="1"/>
    <col min="7959" max="7959" width="11.28515625" style="54" customWidth="1"/>
    <col min="7960" max="7960" width="0" style="54" hidden="1" customWidth="1"/>
    <col min="7961" max="7961" width="10" style="54" customWidth="1"/>
    <col min="7962" max="8197" width="10" style="54"/>
    <col min="8198" max="8198" width="5.7109375" style="54" customWidth="1"/>
    <col min="8199" max="8199" width="7.7109375" style="54" customWidth="1"/>
    <col min="8200" max="8200" width="45.7109375" style="54" customWidth="1"/>
    <col min="8201" max="8201" width="7.85546875" style="54" customWidth="1"/>
    <col min="8202" max="8202" width="2.85546875" style="54" customWidth="1"/>
    <col min="8203" max="8203" width="8.5703125" style="54" customWidth="1"/>
    <col min="8204" max="8204" width="9.85546875" style="54" customWidth="1"/>
    <col min="8205" max="8205" width="1.5703125" style="54" customWidth="1"/>
    <col min="8206" max="8206" width="9.5703125" style="54" customWidth="1"/>
    <col min="8207" max="8207" width="8.28515625" style="54" customWidth="1"/>
    <col min="8208" max="8208" width="1" style="54" customWidth="1"/>
    <col min="8209" max="8209" width="10.28515625" style="54" customWidth="1"/>
    <col min="8210" max="8210" width="9.28515625" style="54" customWidth="1"/>
    <col min="8211" max="8211" width="1" style="54" customWidth="1"/>
    <col min="8212" max="8212" width="13.28515625" style="54" customWidth="1"/>
    <col min="8213" max="8213" width="9.5703125" style="54" customWidth="1"/>
    <col min="8214" max="8214" width="1.7109375" style="54" customWidth="1"/>
    <col min="8215" max="8215" width="11.28515625" style="54" customWidth="1"/>
    <col min="8216" max="8216" width="0" style="54" hidden="1" customWidth="1"/>
    <col min="8217" max="8217" width="10" style="54" customWidth="1"/>
    <col min="8218" max="8453" width="10" style="54"/>
    <col min="8454" max="8454" width="5.7109375" style="54" customWidth="1"/>
    <col min="8455" max="8455" width="7.7109375" style="54" customWidth="1"/>
    <col min="8456" max="8456" width="45.7109375" style="54" customWidth="1"/>
    <col min="8457" max="8457" width="7.85546875" style="54" customWidth="1"/>
    <col min="8458" max="8458" width="2.85546875" style="54" customWidth="1"/>
    <col min="8459" max="8459" width="8.5703125" style="54" customWidth="1"/>
    <col min="8460" max="8460" width="9.85546875" style="54" customWidth="1"/>
    <col min="8461" max="8461" width="1.5703125" style="54" customWidth="1"/>
    <col min="8462" max="8462" width="9.5703125" style="54" customWidth="1"/>
    <col min="8463" max="8463" width="8.28515625" style="54" customWidth="1"/>
    <col min="8464" max="8464" width="1" style="54" customWidth="1"/>
    <col min="8465" max="8465" width="10.28515625" style="54" customWidth="1"/>
    <col min="8466" max="8466" width="9.28515625" style="54" customWidth="1"/>
    <col min="8467" max="8467" width="1" style="54" customWidth="1"/>
    <col min="8468" max="8468" width="13.28515625" style="54" customWidth="1"/>
    <col min="8469" max="8469" width="9.5703125" style="54" customWidth="1"/>
    <col min="8470" max="8470" width="1.7109375" style="54" customWidth="1"/>
    <col min="8471" max="8471" width="11.28515625" style="54" customWidth="1"/>
    <col min="8472" max="8472" width="0" style="54" hidden="1" customWidth="1"/>
    <col min="8473" max="8473" width="10" style="54" customWidth="1"/>
    <col min="8474" max="8709" width="10" style="54"/>
    <col min="8710" max="8710" width="5.7109375" style="54" customWidth="1"/>
    <col min="8711" max="8711" width="7.7109375" style="54" customWidth="1"/>
    <col min="8712" max="8712" width="45.7109375" style="54" customWidth="1"/>
    <col min="8713" max="8713" width="7.85546875" style="54" customWidth="1"/>
    <col min="8714" max="8714" width="2.85546875" style="54" customWidth="1"/>
    <col min="8715" max="8715" width="8.5703125" style="54" customWidth="1"/>
    <col min="8716" max="8716" width="9.85546875" style="54" customWidth="1"/>
    <col min="8717" max="8717" width="1.5703125" style="54" customWidth="1"/>
    <col min="8718" max="8718" width="9.5703125" style="54" customWidth="1"/>
    <col min="8719" max="8719" width="8.28515625" style="54" customWidth="1"/>
    <col min="8720" max="8720" width="1" style="54" customWidth="1"/>
    <col min="8721" max="8721" width="10.28515625" style="54" customWidth="1"/>
    <col min="8722" max="8722" width="9.28515625" style="54" customWidth="1"/>
    <col min="8723" max="8723" width="1" style="54" customWidth="1"/>
    <col min="8724" max="8724" width="13.28515625" style="54" customWidth="1"/>
    <col min="8725" max="8725" width="9.5703125" style="54" customWidth="1"/>
    <col min="8726" max="8726" width="1.7109375" style="54" customWidth="1"/>
    <col min="8727" max="8727" width="11.28515625" style="54" customWidth="1"/>
    <col min="8728" max="8728" width="0" style="54" hidden="1" customWidth="1"/>
    <col min="8729" max="8729" width="10" style="54" customWidth="1"/>
    <col min="8730" max="8965" width="10" style="54"/>
    <col min="8966" max="8966" width="5.7109375" style="54" customWidth="1"/>
    <col min="8967" max="8967" width="7.7109375" style="54" customWidth="1"/>
    <col min="8968" max="8968" width="45.7109375" style="54" customWidth="1"/>
    <col min="8969" max="8969" width="7.85546875" style="54" customWidth="1"/>
    <col min="8970" max="8970" width="2.85546875" style="54" customWidth="1"/>
    <col min="8971" max="8971" width="8.5703125" style="54" customWidth="1"/>
    <col min="8972" max="8972" width="9.85546875" style="54" customWidth="1"/>
    <col min="8973" max="8973" width="1.5703125" style="54" customWidth="1"/>
    <col min="8974" max="8974" width="9.5703125" style="54" customWidth="1"/>
    <col min="8975" max="8975" width="8.28515625" style="54" customWidth="1"/>
    <col min="8976" max="8976" width="1" style="54" customWidth="1"/>
    <col min="8977" max="8977" width="10.28515625" style="54" customWidth="1"/>
    <col min="8978" max="8978" width="9.28515625" style="54" customWidth="1"/>
    <col min="8979" max="8979" width="1" style="54" customWidth="1"/>
    <col min="8980" max="8980" width="13.28515625" style="54" customWidth="1"/>
    <col min="8981" max="8981" width="9.5703125" style="54" customWidth="1"/>
    <col min="8982" max="8982" width="1.7109375" style="54" customWidth="1"/>
    <col min="8983" max="8983" width="11.28515625" style="54" customWidth="1"/>
    <col min="8984" max="8984" width="0" style="54" hidden="1" customWidth="1"/>
    <col min="8985" max="8985" width="10" style="54" customWidth="1"/>
    <col min="8986" max="9221" width="10" style="54"/>
    <col min="9222" max="9222" width="5.7109375" style="54" customWidth="1"/>
    <col min="9223" max="9223" width="7.7109375" style="54" customWidth="1"/>
    <col min="9224" max="9224" width="45.7109375" style="54" customWidth="1"/>
    <col min="9225" max="9225" width="7.85546875" style="54" customWidth="1"/>
    <col min="9226" max="9226" width="2.85546875" style="54" customWidth="1"/>
    <col min="9227" max="9227" width="8.5703125" style="54" customWidth="1"/>
    <col min="9228" max="9228" width="9.85546875" style="54" customWidth="1"/>
    <col min="9229" max="9229" width="1.5703125" style="54" customWidth="1"/>
    <col min="9230" max="9230" width="9.5703125" style="54" customWidth="1"/>
    <col min="9231" max="9231" width="8.28515625" style="54" customWidth="1"/>
    <col min="9232" max="9232" width="1" style="54" customWidth="1"/>
    <col min="9233" max="9233" width="10.28515625" style="54" customWidth="1"/>
    <col min="9234" max="9234" width="9.28515625" style="54" customWidth="1"/>
    <col min="9235" max="9235" width="1" style="54" customWidth="1"/>
    <col min="9236" max="9236" width="13.28515625" style="54" customWidth="1"/>
    <col min="9237" max="9237" width="9.5703125" style="54" customWidth="1"/>
    <col min="9238" max="9238" width="1.7109375" style="54" customWidth="1"/>
    <col min="9239" max="9239" width="11.28515625" style="54" customWidth="1"/>
    <col min="9240" max="9240" width="0" style="54" hidden="1" customWidth="1"/>
    <col min="9241" max="9241" width="10" style="54" customWidth="1"/>
    <col min="9242" max="9477" width="10" style="54"/>
    <col min="9478" max="9478" width="5.7109375" style="54" customWidth="1"/>
    <col min="9479" max="9479" width="7.7109375" style="54" customWidth="1"/>
    <col min="9480" max="9480" width="45.7109375" style="54" customWidth="1"/>
    <col min="9481" max="9481" width="7.85546875" style="54" customWidth="1"/>
    <col min="9482" max="9482" width="2.85546875" style="54" customWidth="1"/>
    <col min="9483" max="9483" width="8.5703125" style="54" customWidth="1"/>
    <col min="9484" max="9484" width="9.85546875" style="54" customWidth="1"/>
    <col min="9485" max="9485" width="1.5703125" style="54" customWidth="1"/>
    <col min="9486" max="9486" width="9.5703125" style="54" customWidth="1"/>
    <col min="9487" max="9487" width="8.28515625" style="54" customWidth="1"/>
    <col min="9488" max="9488" width="1" style="54" customWidth="1"/>
    <col min="9489" max="9489" width="10.28515625" style="54" customWidth="1"/>
    <col min="9490" max="9490" width="9.28515625" style="54" customWidth="1"/>
    <col min="9491" max="9491" width="1" style="54" customWidth="1"/>
    <col min="9492" max="9492" width="13.28515625" style="54" customWidth="1"/>
    <col min="9493" max="9493" width="9.5703125" style="54" customWidth="1"/>
    <col min="9494" max="9494" width="1.7109375" style="54" customWidth="1"/>
    <col min="9495" max="9495" width="11.28515625" style="54" customWidth="1"/>
    <col min="9496" max="9496" width="0" style="54" hidden="1" customWidth="1"/>
    <col min="9497" max="9497" width="10" style="54" customWidth="1"/>
    <col min="9498" max="9733" width="10" style="54"/>
    <col min="9734" max="9734" width="5.7109375" style="54" customWidth="1"/>
    <col min="9735" max="9735" width="7.7109375" style="54" customWidth="1"/>
    <col min="9736" max="9736" width="45.7109375" style="54" customWidth="1"/>
    <col min="9737" max="9737" width="7.85546875" style="54" customWidth="1"/>
    <col min="9738" max="9738" width="2.85546875" style="54" customWidth="1"/>
    <col min="9739" max="9739" width="8.5703125" style="54" customWidth="1"/>
    <col min="9740" max="9740" width="9.85546875" style="54" customWidth="1"/>
    <col min="9741" max="9741" width="1.5703125" style="54" customWidth="1"/>
    <col min="9742" max="9742" width="9.5703125" style="54" customWidth="1"/>
    <col min="9743" max="9743" width="8.28515625" style="54" customWidth="1"/>
    <col min="9744" max="9744" width="1" style="54" customWidth="1"/>
    <col min="9745" max="9745" width="10.28515625" style="54" customWidth="1"/>
    <col min="9746" max="9746" width="9.28515625" style="54" customWidth="1"/>
    <col min="9747" max="9747" width="1" style="54" customWidth="1"/>
    <col min="9748" max="9748" width="13.28515625" style="54" customWidth="1"/>
    <col min="9749" max="9749" width="9.5703125" style="54" customWidth="1"/>
    <col min="9750" max="9750" width="1.7109375" style="54" customWidth="1"/>
    <col min="9751" max="9751" width="11.28515625" style="54" customWidth="1"/>
    <col min="9752" max="9752" width="0" style="54" hidden="1" customWidth="1"/>
    <col min="9753" max="9753" width="10" style="54" customWidth="1"/>
    <col min="9754" max="9989" width="10" style="54"/>
    <col min="9990" max="9990" width="5.7109375" style="54" customWidth="1"/>
    <col min="9991" max="9991" width="7.7109375" style="54" customWidth="1"/>
    <col min="9992" max="9992" width="45.7109375" style="54" customWidth="1"/>
    <col min="9993" max="9993" width="7.85546875" style="54" customWidth="1"/>
    <col min="9994" max="9994" width="2.85546875" style="54" customWidth="1"/>
    <col min="9995" max="9995" width="8.5703125" style="54" customWidth="1"/>
    <col min="9996" max="9996" width="9.85546875" style="54" customWidth="1"/>
    <col min="9997" max="9997" width="1.5703125" style="54" customWidth="1"/>
    <col min="9998" max="9998" width="9.5703125" style="54" customWidth="1"/>
    <col min="9999" max="9999" width="8.28515625" style="54" customWidth="1"/>
    <col min="10000" max="10000" width="1" style="54" customWidth="1"/>
    <col min="10001" max="10001" width="10.28515625" style="54" customWidth="1"/>
    <col min="10002" max="10002" width="9.28515625" style="54" customWidth="1"/>
    <col min="10003" max="10003" width="1" style="54" customWidth="1"/>
    <col min="10004" max="10004" width="13.28515625" style="54" customWidth="1"/>
    <col min="10005" max="10005" width="9.5703125" style="54" customWidth="1"/>
    <col min="10006" max="10006" width="1.7109375" style="54" customWidth="1"/>
    <col min="10007" max="10007" width="11.28515625" style="54" customWidth="1"/>
    <col min="10008" max="10008" width="0" style="54" hidden="1" customWidth="1"/>
    <col min="10009" max="10009" width="10" style="54" customWidth="1"/>
    <col min="10010" max="10245" width="10" style="54"/>
    <col min="10246" max="10246" width="5.7109375" style="54" customWidth="1"/>
    <col min="10247" max="10247" width="7.7109375" style="54" customWidth="1"/>
    <col min="10248" max="10248" width="45.7109375" style="54" customWidth="1"/>
    <col min="10249" max="10249" width="7.85546875" style="54" customWidth="1"/>
    <col min="10250" max="10250" width="2.85546875" style="54" customWidth="1"/>
    <col min="10251" max="10251" width="8.5703125" style="54" customWidth="1"/>
    <col min="10252" max="10252" width="9.85546875" style="54" customWidth="1"/>
    <col min="10253" max="10253" width="1.5703125" style="54" customWidth="1"/>
    <col min="10254" max="10254" width="9.5703125" style="54" customWidth="1"/>
    <col min="10255" max="10255" width="8.28515625" style="54" customWidth="1"/>
    <col min="10256" max="10256" width="1" style="54" customWidth="1"/>
    <col min="10257" max="10257" width="10.28515625" style="54" customWidth="1"/>
    <col min="10258" max="10258" width="9.28515625" style="54" customWidth="1"/>
    <col min="10259" max="10259" width="1" style="54" customWidth="1"/>
    <col min="10260" max="10260" width="13.28515625" style="54" customWidth="1"/>
    <col min="10261" max="10261" width="9.5703125" style="54" customWidth="1"/>
    <col min="10262" max="10262" width="1.7109375" style="54" customWidth="1"/>
    <col min="10263" max="10263" width="11.28515625" style="54" customWidth="1"/>
    <col min="10264" max="10264" width="0" style="54" hidden="1" customWidth="1"/>
    <col min="10265" max="10265" width="10" style="54" customWidth="1"/>
    <col min="10266" max="10501" width="10" style="54"/>
    <col min="10502" max="10502" width="5.7109375" style="54" customWidth="1"/>
    <col min="10503" max="10503" width="7.7109375" style="54" customWidth="1"/>
    <col min="10504" max="10504" width="45.7109375" style="54" customWidth="1"/>
    <col min="10505" max="10505" width="7.85546875" style="54" customWidth="1"/>
    <col min="10506" max="10506" width="2.85546875" style="54" customWidth="1"/>
    <col min="10507" max="10507" width="8.5703125" style="54" customWidth="1"/>
    <col min="10508" max="10508" width="9.85546875" style="54" customWidth="1"/>
    <col min="10509" max="10509" width="1.5703125" style="54" customWidth="1"/>
    <col min="10510" max="10510" width="9.5703125" style="54" customWidth="1"/>
    <col min="10511" max="10511" width="8.28515625" style="54" customWidth="1"/>
    <col min="10512" max="10512" width="1" style="54" customWidth="1"/>
    <col min="10513" max="10513" width="10.28515625" style="54" customWidth="1"/>
    <col min="10514" max="10514" width="9.28515625" style="54" customWidth="1"/>
    <col min="10515" max="10515" width="1" style="54" customWidth="1"/>
    <col min="10516" max="10516" width="13.28515625" style="54" customWidth="1"/>
    <col min="10517" max="10517" width="9.5703125" style="54" customWidth="1"/>
    <col min="10518" max="10518" width="1.7109375" style="54" customWidth="1"/>
    <col min="10519" max="10519" width="11.28515625" style="54" customWidth="1"/>
    <col min="10520" max="10520" width="0" style="54" hidden="1" customWidth="1"/>
    <col min="10521" max="10521" width="10" style="54" customWidth="1"/>
    <col min="10522" max="10757" width="10" style="54"/>
    <col min="10758" max="10758" width="5.7109375" style="54" customWidth="1"/>
    <col min="10759" max="10759" width="7.7109375" style="54" customWidth="1"/>
    <col min="10760" max="10760" width="45.7109375" style="54" customWidth="1"/>
    <col min="10761" max="10761" width="7.85546875" style="54" customWidth="1"/>
    <col min="10762" max="10762" width="2.85546875" style="54" customWidth="1"/>
    <col min="10763" max="10763" width="8.5703125" style="54" customWidth="1"/>
    <col min="10764" max="10764" width="9.85546875" style="54" customWidth="1"/>
    <col min="10765" max="10765" width="1.5703125" style="54" customWidth="1"/>
    <col min="10766" max="10766" width="9.5703125" style="54" customWidth="1"/>
    <col min="10767" max="10767" width="8.28515625" style="54" customWidth="1"/>
    <col min="10768" max="10768" width="1" style="54" customWidth="1"/>
    <col min="10769" max="10769" width="10.28515625" style="54" customWidth="1"/>
    <col min="10770" max="10770" width="9.28515625" style="54" customWidth="1"/>
    <col min="10771" max="10771" width="1" style="54" customWidth="1"/>
    <col min="10772" max="10772" width="13.28515625" style="54" customWidth="1"/>
    <col min="10773" max="10773" width="9.5703125" style="54" customWidth="1"/>
    <col min="10774" max="10774" width="1.7109375" style="54" customWidth="1"/>
    <col min="10775" max="10775" width="11.28515625" style="54" customWidth="1"/>
    <col min="10776" max="10776" width="0" style="54" hidden="1" customWidth="1"/>
    <col min="10777" max="10777" width="10" style="54" customWidth="1"/>
    <col min="10778" max="11013" width="10" style="54"/>
    <col min="11014" max="11014" width="5.7109375" style="54" customWidth="1"/>
    <col min="11015" max="11015" width="7.7109375" style="54" customWidth="1"/>
    <col min="11016" max="11016" width="45.7109375" style="54" customWidth="1"/>
    <col min="11017" max="11017" width="7.85546875" style="54" customWidth="1"/>
    <col min="11018" max="11018" width="2.85546875" style="54" customWidth="1"/>
    <col min="11019" max="11019" width="8.5703125" style="54" customWidth="1"/>
    <col min="11020" max="11020" width="9.85546875" style="54" customWidth="1"/>
    <col min="11021" max="11021" width="1.5703125" style="54" customWidth="1"/>
    <col min="11022" max="11022" width="9.5703125" style="54" customWidth="1"/>
    <col min="11023" max="11023" width="8.28515625" style="54" customWidth="1"/>
    <col min="11024" max="11024" width="1" style="54" customWidth="1"/>
    <col min="11025" max="11025" width="10.28515625" style="54" customWidth="1"/>
    <col min="11026" max="11026" width="9.28515625" style="54" customWidth="1"/>
    <col min="11027" max="11027" width="1" style="54" customWidth="1"/>
    <col min="11028" max="11028" width="13.28515625" style="54" customWidth="1"/>
    <col min="11029" max="11029" width="9.5703125" style="54" customWidth="1"/>
    <col min="11030" max="11030" width="1.7109375" style="54" customWidth="1"/>
    <col min="11031" max="11031" width="11.28515625" style="54" customWidth="1"/>
    <col min="11032" max="11032" width="0" style="54" hidden="1" customWidth="1"/>
    <col min="11033" max="11033" width="10" style="54" customWidth="1"/>
    <col min="11034" max="11269" width="10" style="54"/>
    <col min="11270" max="11270" width="5.7109375" style="54" customWidth="1"/>
    <col min="11271" max="11271" width="7.7109375" style="54" customWidth="1"/>
    <col min="11272" max="11272" width="45.7109375" style="54" customWidth="1"/>
    <col min="11273" max="11273" width="7.85546875" style="54" customWidth="1"/>
    <col min="11274" max="11274" width="2.85546875" style="54" customWidth="1"/>
    <col min="11275" max="11275" width="8.5703125" style="54" customWidth="1"/>
    <col min="11276" max="11276" width="9.85546875" style="54" customWidth="1"/>
    <col min="11277" max="11277" width="1.5703125" style="54" customWidth="1"/>
    <col min="11278" max="11278" width="9.5703125" style="54" customWidth="1"/>
    <col min="11279" max="11279" width="8.28515625" style="54" customWidth="1"/>
    <col min="11280" max="11280" width="1" style="54" customWidth="1"/>
    <col min="11281" max="11281" width="10.28515625" style="54" customWidth="1"/>
    <col min="11282" max="11282" width="9.28515625" style="54" customWidth="1"/>
    <col min="11283" max="11283" width="1" style="54" customWidth="1"/>
    <col min="11284" max="11284" width="13.28515625" style="54" customWidth="1"/>
    <col min="11285" max="11285" width="9.5703125" style="54" customWidth="1"/>
    <col min="11286" max="11286" width="1.7109375" style="54" customWidth="1"/>
    <col min="11287" max="11287" width="11.28515625" style="54" customWidth="1"/>
    <col min="11288" max="11288" width="0" style="54" hidden="1" customWidth="1"/>
    <col min="11289" max="11289" width="10" style="54" customWidth="1"/>
    <col min="11290" max="11525" width="10" style="54"/>
    <col min="11526" max="11526" width="5.7109375" style="54" customWidth="1"/>
    <col min="11527" max="11527" width="7.7109375" style="54" customWidth="1"/>
    <col min="11528" max="11528" width="45.7109375" style="54" customWidth="1"/>
    <col min="11529" max="11529" width="7.85546875" style="54" customWidth="1"/>
    <col min="11530" max="11530" width="2.85546875" style="54" customWidth="1"/>
    <col min="11531" max="11531" width="8.5703125" style="54" customWidth="1"/>
    <col min="11532" max="11532" width="9.85546875" style="54" customWidth="1"/>
    <col min="11533" max="11533" width="1.5703125" style="54" customWidth="1"/>
    <col min="11534" max="11534" width="9.5703125" style="54" customWidth="1"/>
    <col min="11535" max="11535" width="8.28515625" style="54" customWidth="1"/>
    <col min="11536" max="11536" width="1" style="54" customWidth="1"/>
    <col min="11537" max="11537" width="10.28515625" style="54" customWidth="1"/>
    <col min="11538" max="11538" width="9.28515625" style="54" customWidth="1"/>
    <col min="11539" max="11539" width="1" style="54" customWidth="1"/>
    <col min="11540" max="11540" width="13.28515625" style="54" customWidth="1"/>
    <col min="11541" max="11541" width="9.5703125" style="54" customWidth="1"/>
    <col min="11542" max="11542" width="1.7109375" style="54" customWidth="1"/>
    <col min="11543" max="11543" width="11.28515625" style="54" customWidth="1"/>
    <col min="11544" max="11544" width="0" style="54" hidden="1" customWidth="1"/>
    <col min="11545" max="11545" width="10" style="54" customWidth="1"/>
    <col min="11546" max="11781" width="10" style="54"/>
    <col min="11782" max="11782" width="5.7109375" style="54" customWidth="1"/>
    <col min="11783" max="11783" width="7.7109375" style="54" customWidth="1"/>
    <col min="11784" max="11784" width="45.7109375" style="54" customWidth="1"/>
    <col min="11785" max="11785" width="7.85546875" style="54" customWidth="1"/>
    <col min="11786" max="11786" width="2.85546875" style="54" customWidth="1"/>
    <col min="11787" max="11787" width="8.5703125" style="54" customWidth="1"/>
    <col min="11788" max="11788" width="9.85546875" style="54" customWidth="1"/>
    <col min="11789" max="11789" width="1.5703125" style="54" customWidth="1"/>
    <col min="11790" max="11790" width="9.5703125" style="54" customWidth="1"/>
    <col min="11791" max="11791" width="8.28515625" style="54" customWidth="1"/>
    <col min="11792" max="11792" width="1" style="54" customWidth="1"/>
    <col min="11793" max="11793" width="10.28515625" style="54" customWidth="1"/>
    <col min="11794" max="11794" width="9.28515625" style="54" customWidth="1"/>
    <col min="11795" max="11795" width="1" style="54" customWidth="1"/>
    <col min="11796" max="11796" width="13.28515625" style="54" customWidth="1"/>
    <col min="11797" max="11797" width="9.5703125" style="54" customWidth="1"/>
    <col min="11798" max="11798" width="1.7109375" style="54" customWidth="1"/>
    <col min="11799" max="11799" width="11.28515625" style="54" customWidth="1"/>
    <col min="11800" max="11800" width="0" style="54" hidden="1" customWidth="1"/>
    <col min="11801" max="11801" width="10" style="54" customWidth="1"/>
    <col min="11802" max="12037" width="10" style="54"/>
    <col min="12038" max="12038" width="5.7109375" style="54" customWidth="1"/>
    <col min="12039" max="12039" width="7.7109375" style="54" customWidth="1"/>
    <col min="12040" max="12040" width="45.7109375" style="54" customWidth="1"/>
    <col min="12041" max="12041" width="7.85546875" style="54" customWidth="1"/>
    <col min="12042" max="12042" width="2.85546875" style="54" customWidth="1"/>
    <col min="12043" max="12043" width="8.5703125" style="54" customWidth="1"/>
    <col min="12044" max="12044" width="9.85546875" style="54" customWidth="1"/>
    <col min="12045" max="12045" width="1.5703125" style="54" customWidth="1"/>
    <col min="12046" max="12046" width="9.5703125" style="54" customWidth="1"/>
    <col min="12047" max="12047" width="8.28515625" style="54" customWidth="1"/>
    <col min="12048" max="12048" width="1" style="54" customWidth="1"/>
    <col min="12049" max="12049" width="10.28515625" style="54" customWidth="1"/>
    <col min="12050" max="12050" width="9.28515625" style="54" customWidth="1"/>
    <col min="12051" max="12051" width="1" style="54" customWidth="1"/>
    <col min="12052" max="12052" width="13.28515625" style="54" customWidth="1"/>
    <col min="12053" max="12053" width="9.5703125" style="54" customWidth="1"/>
    <col min="12054" max="12054" width="1.7109375" style="54" customWidth="1"/>
    <col min="12055" max="12055" width="11.28515625" style="54" customWidth="1"/>
    <col min="12056" max="12056" width="0" style="54" hidden="1" customWidth="1"/>
    <col min="12057" max="12057" width="10" style="54" customWidth="1"/>
    <col min="12058" max="12293" width="10" style="54"/>
    <col min="12294" max="12294" width="5.7109375" style="54" customWidth="1"/>
    <col min="12295" max="12295" width="7.7109375" style="54" customWidth="1"/>
    <col min="12296" max="12296" width="45.7109375" style="54" customWidth="1"/>
    <col min="12297" max="12297" width="7.85546875" style="54" customWidth="1"/>
    <col min="12298" max="12298" width="2.85546875" style="54" customWidth="1"/>
    <col min="12299" max="12299" width="8.5703125" style="54" customWidth="1"/>
    <col min="12300" max="12300" width="9.85546875" style="54" customWidth="1"/>
    <col min="12301" max="12301" width="1.5703125" style="54" customWidth="1"/>
    <col min="12302" max="12302" width="9.5703125" style="54" customWidth="1"/>
    <col min="12303" max="12303" width="8.28515625" style="54" customWidth="1"/>
    <col min="12304" max="12304" width="1" style="54" customWidth="1"/>
    <col min="12305" max="12305" width="10.28515625" style="54" customWidth="1"/>
    <col min="12306" max="12306" width="9.28515625" style="54" customWidth="1"/>
    <col min="12307" max="12307" width="1" style="54" customWidth="1"/>
    <col min="12308" max="12308" width="13.28515625" style="54" customWidth="1"/>
    <col min="12309" max="12309" width="9.5703125" style="54" customWidth="1"/>
    <col min="12310" max="12310" width="1.7109375" style="54" customWidth="1"/>
    <col min="12311" max="12311" width="11.28515625" style="54" customWidth="1"/>
    <col min="12312" max="12312" width="0" style="54" hidden="1" customWidth="1"/>
    <col min="12313" max="12313" width="10" style="54" customWidth="1"/>
    <col min="12314" max="12549" width="10" style="54"/>
    <col min="12550" max="12550" width="5.7109375" style="54" customWidth="1"/>
    <col min="12551" max="12551" width="7.7109375" style="54" customWidth="1"/>
    <col min="12552" max="12552" width="45.7109375" style="54" customWidth="1"/>
    <col min="12553" max="12553" width="7.85546875" style="54" customWidth="1"/>
    <col min="12554" max="12554" width="2.85546875" style="54" customWidth="1"/>
    <col min="12555" max="12555" width="8.5703125" style="54" customWidth="1"/>
    <col min="12556" max="12556" width="9.85546875" style="54" customWidth="1"/>
    <col min="12557" max="12557" width="1.5703125" style="54" customWidth="1"/>
    <col min="12558" max="12558" width="9.5703125" style="54" customWidth="1"/>
    <col min="12559" max="12559" width="8.28515625" style="54" customWidth="1"/>
    <col min="12560" max="12560" width="1" style="54" customWidth="1"/>
    <col min="12561" max="12561" width="10.28515625" style="54" customWidth="1"/>
    <col min="12562" max="12562" width="9.28515625" style="54" customWidth="1"/>
    <col min="12563" max="12563" width="1" style="54" customWidth="1"/>
    <col min="12564" max="12564" width="13.28515625" style="54" customWidth="1"/>
    <col min="12565" max="12565" width="9.5703125" style="54" customWidth="1"/>
    <col min="12566" max="12566" width="1.7109375" style="54" customWidth="1"/>
    <col min="12567" max="12567" width="11.28515625" style="54" customWidth="1"/>
    <col min="12568" max="12568" width="0" style="54" hidden="1" customWidth="1"/>
    <col min="12569" max="12569" width="10" style="54" customWidth="1"/>
    <col min="12570" max="12805" width="10" style="54"/>
    <col min="12806" max="12806" width="5.7109375" style="54" customWidth="1"/>
    <col min="12807" max="12807" width="7.7109375" style="54" customWidth="1"/>
    <col min="12808" max="12808" width="45.7109375" style="54" customWidth="1"/>
    <col min="12809" max="12809" width="7.85546875" style="54" customWidth="1"/>
    <col min="12810" max="12810" width="2.85546875" style="54" customWidth="1"/>
    <col min="12811" max="12811" width="8.5703125" style="54" customWidth="1"/>
    <col min="12812" max="12812" width="9.85546875" style="54" customWidth="1"/>
    <col min="12813" max="12813" width="1.5703125" style="54" customWidth="1"/>
    <col min="12814" max="12814" width="9.5703125" style="54" customWidth="1"/>
    <col min="12815" max="12815" width="8.28515625" style="54" customWidth="1"/>
    <col min="12816" max="12816" width="1" style="54" customWidth="1"/>
    <col min="12817" max="12817" width="10.28515625" style="54" customWidth="1"/>
    <col min="12818" max="12818" width="9.28515625" style="54" customWidth="1"/>
    <col min="12819" max="12819" width="1" style="54" customWidth="1"/>
    <col min="12820" max="12820" width="13.28515625" style="54" customWidth="1"/>
    <col min="12821" max="12821" width="9.5703125" style="54" customWidth="1"/>
    <col min="12822" max="12822" width="1.7109375" style="54" customWidth="1"/>
    <col min="12823" max="12823" width="11.28515625" style="54" customWidth="1"/>
    <col min="12824" max="12824" width="0" style="54" hidden="1" customWidth="1"/>
    <col min="12825" max="12825" width="10" style="54" customWidth="1"/>
    <col min="12826" max="13061" width="10" style="54"/>
    <col min="13062" max="13062" width="5.7109375" style="54" customWidth="1"/>
    <col min="13063" max="13063" width="7.7109375" style="54" customWidth="1"/>
    <col min="13064" max="13064" width="45.7109375" style="54" customWidth="1"/>
    <col min="13065" max="13065" width="7.85546875" style="54" customWidth="1"/>
    <col min="13066" max="13066" width="2.85546875" style="54" customWidth="1"/>
    <col min="13067" max="13067" width="8.5703125" style="54" customWidth="1"/>
    <col min="13068" max="13068" width="9.85546875" style="54" customWidth="1"/>
    <col min="13069" max="13069" width="1.5703125" style="54" customWidth="1"/>
    <col min="13070" max="13070" width="9.5703125" style="54" customWidth="1"/>
    <col min="13071" max="13071" width="8.28515625" style="54" customWidth="1"/>
    <col min="13072" max="13072" width="1" style="54" customWidth="1"/>
    <col min="13073" max="13073" width="10.28515625" style="54" customWidth="1"/>
    <col min="13074" max="13074" width="9.28515625" style="54" customWidth="1"/>
    <col min="13075" max="13075" width="1" style="54" customWidth="1"/>
    <col min="13076" max="13076" width="13.28515625" style="54" customWidth="1"/>
    <col min="13077" max="13077" width="9.5703125" style="54" customWidth="1"/>
    <col min="13078" max="13078" width="1.7109375" style="54" customWidth="1"/>
    <col min="13079" max="13079" width="11.28515625" style="54" customWidth="1"/>
    <col min="13080" max="13080" width="0" style="54" hidden="1" customWidth="1"/>
    <col min="13081" max="13081" width="10" style="54" customWidth="1"/>
    <col min="13082" max="13317" width="10" style="54"/>
    <col min="13318" max="13318" width="5.7109375" style="54" customWidth="1"/>
    <col min="13319" max="13319" width="7.7109375" style="54" customWidth="1"/>
    <col min="13320" max="13320" width="45.7109375" style="54" customWidth="1"/>
    <col min="13321" max="13321" width="7.85546875" style="54" customWidth="1"/>
    <col min="13322" max="13322" width="2.85546875" style="54" customWidth="1"/>
    <col min="13323" max="13323" width="8.5703125" style="54" customWidth="1"/>
    <col min="13324" max="13324" width="9.85546875" style="54" customWidth="1"/>
    <col min="13325" max="13325" width="1.5703125" style="54" customWidth="1"/>
    <col min="13326" max="13326" width="9.5703125" style="54" customWidth="1"/>
    <col min="13327" max="13327" width="8.28515625" style="54" customWidth="1"/>
    <col min="13328" max="13328" width="1" style="54" customWidth="1"/>
    <col min="13329" max="13329" width="10.28515625" style="54" customWidth="1"/>
    <col min="13330" max="13330" width="9.28515625" style="54" customWidth="1"/>
    <col min="13331" max="13331" width="1" style="54" customWidth="1"/>
    <col min="13332" max="13332" width="13.28515625" style="54" customWidth="1"/>
    <col min="13333" max="13333" width="9.5703125" style="54" customWidth="1"/>
    <col min="13334" max="13334" width="1.7109375" style="54" customWidth="1"/>
    <col min="13335" max="13335" width="11.28515625" style="54" customWidth="1"/>
    <col min="13336" max="13336" width="0" style="54" hidden="1" customWidth="1"/>
    <col min="13337" max="13337" width="10" style="54" customWidth="1"/>
    <col min="13338" max="13573" width="10" style="54"/>
    <col min="13574" max="13574" width="5.7109375" style="54" customWidth="1"/>
    <col min="13575" max="13575" width="7.7109375" style="54" customWidth="1"/>
    <col min="13576" max="13576" width="45.7109375" style="54" customWidth="1"/>
    <col min="13577" max="13577" width="7.85546875" style="54" customWidth="1"/>
    <col min="13578" max="13578" width="2.85546875" style="54" customWidth="1"/>
    <col min="13579" max="13579" width="8.5703125" style="54" customWidth="1"/>
    <col min="13580" max="13580" width="9.85546875" style="54" customWidth="1"/>
    <col min="13581" max="13581" width="1.5703125" style="54" customWidth="1"/>
    <col min="13582" max="13582" width="9.5703125" style="54" customWidth="1"/>
    <col min="13583" max="13583" width="8.28515625" style="54" customWidth="1"/>
    <col min="13584" max="13584" width="1" style="54" customWidth="1"/>
    <col min="13585" max="13585" width="10.28515625" style="54" customWidth="1"/>
    <col min="13586" max="13586" width="9.28515625" style="54" customWidth="1"/>
    <col min="13587" max="13587" width="1" style="54" customWidth="1"/>
    <col min="13588" max="13588" width="13.28515625" style="54" customWidth="1"/>
    <col min="13589" max="13589" width="9.5703125" style="54" customWidth="1"/>
    <col min="13590" max="13590" width="1.7109375" style="54" customWidth="1"/>
    <col min="13591" max="13591" width="11.28515625" style="54" customWidth="1"/>
    <col min="13592" max="13592" width="0" style="54" hidden="1" customWidth="1"/>
    <col min="13593" max="13593" width="10" style="54" customWidth="1"/>
    <col min="13594" max="13829" width="10" style="54"/>
    <col min="13830" max="13830" width="5.7109375" style="54" customWidth="1"/>
    <col min="13831" max="13831" width="7.7109375" style="54" customWidth="1"/>
    <col min="13832" max="13832" width="45.7109375" style="54" customWidth="1"/>
    <col min="13833" max="13833" width="7.85546875" style="54" customWidth="1"/>
    <col min="13834" max="13834" width="2.85546875" style="54" customWidth="1"/>
    <col min="13835" max="13835" width="8.5703125" style="54" customWidth="1"/>
    <col min="13836" max="13836" width="9.85546875" style="54" customWidth="1"/>
    <col min="13837" max="13837" width="1.5703125" style="54" customWidth="1"/>
    <col min="13838" max="13838" width="9.5703125" style="54" customWidth="1"/>
    <col min="13839" max="13839" width="8.28515625" style="54" customWidth="1"/>
    <col min="13840" max="13840" width="1" style="54" customWidth="1"/>
    <col min="13841" max="13841" width="10.28515625" style="54" customWidth="1"/>
    <col min="13842" max="13842" width="9.28515625" style="54" customWidth="1"/>
    <col min="13843" max="13843" width="1" style="54" customWidth="1"/>
    <col min="13844" max="13844" width="13.28515625" style="54" customWidth="1"/>
    <col min="13845" max="13845" width="9.5703125" style="54" customWidth="1"/>
    <col min="13846" max="13846" width="1.7109375" style="54" customWidth="1"/>
    <col min="13847" max="13847" width="11.28515625" style="54" customWidth="1"/>
    <col min="13848" max="13848" width="0" style="54" hidden="1" customWidth="1"/>
    <col min="13849" max="13849" width="10" style="54" customWidth="1"/>
    <col min="13850" max="14085" width="10" style="54"/>
    <col min="14086" max="14086" width="5.7109375" style="54" customWidth="1"/>
    <col min="14087" max="14087" width="7.7109375" style="54" customWidth="1"/>
    <col min="14088" max="14088" width="45.7109375" style="54" customWidth="1"/>
    <col min="14089" max="14089" width="7.85546875" style="54" customWidth="1"/>
    <col min="14090" max="14090" width="2.85546875" style="54" customWidth="1"/>
    <col min="14091" max="14091" width="8.5703125" style="54" customWidth="1"/>
    <col min="14092" max="14092" width="9.85546875" style="54" customWidth="1"/>
    <col min="14093" max="14093" width="1.5703125" style="54" customWidth="1"/>
    <col min="14094" max="14094" width="9.5703125" style="54" customWidth="1"/>
    <col min="14095" max="14095" width="8.28515625" style="54" customWidth="1"/>
    <col min="14096" max="14096" width="1" style="54" customWidth="1"/>
    <col min="14097" max="14097" width="10.28515625" style="54" customWidth="1"/>
    <col min="14098" max="14098" width="9.28515625" style="54" customWidth="1"/>
    <col min="14099" max="14099" width="1" style="54" customWidth="1"/>
    <col min="14100" max="14100" width="13.28515625" style="54" customWidth="1"/>
    <col min="14101" max="14101" width="9.5703125" style="54" customWidth="1"/>
    <col min="14102" max="14102" width="1.7109375" style="54" customWidth="1"/>
    <col min="14103" max="14103" width="11.28515625" style="54" customWidth="1"/>
    <col min="14104" max="14104" width="0" style="54" hidden="1" customWidth="1"/>
    <col min="14105" max="14105" width="10" style="54" customWidth="1"/>
    <col min="14106" max="14341" width="10" style="54"/>
    <col min="14342" max="14342" width="5.7109375" style="54" customWidth="1"/>
    <col min="14343" max="14343" width="7.7109375" style="54" customWidth="1"/>
    <col min="14344" max="14344" width="45.7109375" style="54" customWidth="1"/>
    <col min="14345" max="14345" width="7.85546875" style="54" customWidth="1"/>
    <col min="14346" max="14346" width="2.85546875" style="54" customWidth="1"/>
    <col min="14347" max="14347" width="8.5703125" style="54" customWidth="1"/>
    <col min="14348" max="14348" width="9.85546875" style="54" customWidth="1"/>
    <col min="14349" max="14349" width="1.5703125" style="54" customWidth="1"/>
    <col min="14350" max="14350" width="9.5703125" style="54" customWidth="1"/>
    <col min="14351" max="14351" width="8.28515625" style="54" customWidth="1"/>
    <col min="14352" max="14352" width="1" style="54" customWidth="1"/>
    <col min="14353" max="14353" width="10.28515625" style="54" customWidth="1"/>
    <col min="14354" max="14354" width="9.28515625" style="54" customWidth="1"/>
    <col min="14355" max="14355" width="1" style="54" customWidth="1"/>
    <col min="14356" max="14356" width="13.28515625" style="54" customWidth="1"/>
    <col min="14357" max="14357" width="9.5703125" style="54" customWidth="1"/>
    <col min="14358" max="14358" width="1.7109375" style="54" customWidth="1"/>
    <col min="14359" max="14359" width="11.28515625" style="54" customWidth="1"/>
    <col min="14360" max="14360" width="0" style="54" hidden="1" customWidth="1"/>
    <col min="14361" max="14361" width="10" style="54" customWidth="1"/>
    <col min="14362" max="14597" width="10" style="54"/>
    <col min="14598" max="14598" width="5.7109375" style="54" customWidth="1"/>
    <col min="14599" max="14599" width="7.7109375" style="54" customWidth="1"/>
    <col min="14600" max="14600" width="45.7109375" style="54" customWidth="1"/>
    <col min="14601" max="14601" width="7.85546875" style="54" customWidth="1"/>
    <col min="14602" max="14602" width="2.85546875" style="54" customWidth="1"/>
    <col min="14603" max="14603" width="8.5703125" style="54" customWidth="1"/>
    <col min="14604" max="14604" width="9.85546875" style="54" customWidth="1"/>
    <col min="14605" max="14605" width="1.5703125" style="54" customWidth="1"/>
    <col min="14606" max="14606" width="9.5703125" style="54" customWidth="1"/>
    <col min="14607" max="14607" width="8.28515625" style="54" customWidth="1"/>
    <col min="14608" max="14608" width="1" style="54" customWidth="1"/>
    <col min="14609" max="14609" width="10.28515625" style="54" customWidth="1"/>
    <col min="14610" max="14610" width="9.28515625" style="54" customWidth="1"/>
    <col min="14611" max="14611" width="1" style="54" customWidth="1"/>
    <col min="14612" max="14612" width="13.28515625" style="54" customWidth="1"/>
    <col min="14613" max="14613" width="9.5703125" style="54" customWidth="1"/>
    <col min="14614" max="14614" width="1.7109375" style="54" customWidth="1"/>
    <col min="14615" max="14615" width="11.28515625" style="54" customWidth="1"/>
    <col min="14616" max="14616" width="0" style="54" hidden="1" customWidth="1"/>
    <col min="14617" max="14617" width="10" style="54" customWidth="1"/>
    <col min="14618" max="14853" width="10" style="54"/>
    <col min="14854" max="14854" width="5.7109375" style="54" customWidth="1"/>
    <col min="14855" max="14855" width="7.7109375" style="54" customWidth="1"/>
    <col min="14856" max="14856" width="45.7109375" style="54" customWidth="1"/>
    <col min="14857" max="14857" width="7.85546875" style="54" customWidth="1"/>
    <col min="14858" max="14858" width="2.85546875" style="54" customWidth="1"/>
    <col min="14859" max="14859" width="8.5703125" style="54" customWidth="1"/>
    <col min="14860" max="14860" width="9.85546875" style="54" customWidth="1"/>
    <col min="14861" max="14861" width="1.5703125" style="54" customWidth="1"/>
    <col min="14862" max="14862" width="9.5703125" style="54" customWidth="1"/>
    <col min="14863" max="14863" width="8.28515625" style="54" customWidth="1"/>
    <col min="14864" max="14864" width="1" style="54" customWidth="1"/>
    <col min="14865" max="14865" width="10.28515625" style="54" customWidth="1"/>
    <col min="14866" max="14866" width="9.28515625" style="54" customWidth="1"/>
    <col min="14867" max="14867" width="1" style="54" customWidth="1"/>
    <col min="14868" max="14868" width="13.28515625" style="54" customWidth="1"/>
    <col min="14869" max="14869" width="9.5703125" style="54" customWidth="1"/>
    <col min="14870" max="14870" width="1.7109375" style="54" customWidth="1"/>
    <col min="14871" max="14871" width="11.28515625" style="54" customWidth="1"/>
    <col min="14872" max="14872" width="0" style="54" hidden="1" customWidth="1"/>
    <col min="14873" max="14873" width="10" style="54" customWidth="1"/>
    <col min="14874" max="15109" width="10" style="54"/>
    <col min="15110" max="15110" width="5.7109375" style="54" customWidth="1"/>
    <col min="15111" max="15111" width="7.7109375" style="54" customWidth="1"/>
    <col min="15112" max="15112" width="45.7109375" style="54" customWidth="1"/>
    <col min="15113" max="15113" width="7.85546875" style="54" customWidth="1"/>
    <col min="15114" max="15114" width="2.85546875" style="54" customWidth="1"/>
    <col min="15115" max="15115" width="8.5703125" style="54" customWidth="1"/>
    <col min="15116" max="15116" width="9.85546875" style="54" customWidth="1"/>
    <col min="15117" max="15117" width="1.5703125" style="54" customWidth="1"/>
    <col min="15118" max="15118" width="9.5703125" style="54" customWidth="1"/>
    <col min="15119" max="15119" width="8.28515625" style="54" customWidth="1"/>
    <col min="15120" max="15120" width="1" style="54" customWidth="1"/>
    <col min="15121" max="15121" width="10.28515625" style="54" customWidth="1"/>
    <col min="15122" max="15122" width="9.28515625" style="54" customWidth="1"/>
    <col min="15123" max="15123" width="1" style="54" customWidth="1"/>
    <col min="15124" max="15124" width="13.28515625" style="54" customWidth="1"/>
    <col min="15125" max="15125" width="9.5703125" style="54" customWidth="1"/>
    <col min="15126" max="15126" width="1.7109375" style="54" customWidth="1"/>
    <col min="15127" max="15127" width="11.28515625" style="54" customWidth="1"/>
    <col min="15128" max="15128" width="0" style="54" hidden="1" customWidth="1"/>
    <col min="15129" max="15129" width="10" style="54" customWidth="1"/>
    <col min="15130" max="15365" width="10" style="54"/>
    <col min="15366" max="15366" width="5.7109375" style="54" customWidth="1"/>
    <col min="15367" max="15367" width="7.7109375" style="54" customWidth="1"/>
    <col min="15368" max="15368" width="45.7109375" style="54" customWidth="1"/>
    <col min="15369" max="15369" width="7.85546875" style="54" customWidth="1"/>
    <col min="15370" max="15370" width="2.85546875" style="54" customWidth="1"/>
    <col min="15371" max="15371" width="8.5703125" style="54" customWidth="1"/>
    <col min="15372" max="15372" width="9.85546875" style="54" customWidth="1"/>
    <col min="15373" max="15373" width="1.5703125" style="54" customWidth="1"/>
    <col min="15374" max="15374" width="9.5703125" style="54" customWidth="1"/>
    <col min="15375" max="15375" width="8.28515625" style="54" customWidth="1"/>
    <col min="15376" max="15376" width="1" style="54" customWidth="1"/>
    <col min="15377" max="15377" width="10.28515625" style="54" customWidth="1"/>
    <col min="15378" max="15378" width="9.28515625" style="54" customWidth="1"/>
    <col min="15379" max="15379" width="1" style="54" customWidth="1"/>
    <col min="15380" max="15380" width="13.28515625" style="54" customWidth="1"/>
    <col min="15381" max="15381" width="9.5703125" style="54" customWidth="1"/>
    <col min="15382" max="15382" width="1.7109375" style="54" customWidth="1"/>
    <col min="15383" max="15383" width="11.28515625" style="54" customWidth="1"/>
    <col min="15384" max="15384" width="0" style="54" hidden="1" customWidth="1"/>
    <col min="15385" max="15385" width="10" style="54" customWidth="1"/>
    <col min="15386" max="15621" width="10" style="54"/>
    <col min="15622" max="15622" width="5.7109375" style="54" customWidth="1"/>
    <col min="15623" max="15623" width="7.7109375" style="54" customWidth="1"/>
    <col min="15624" max="15624" width="45.7109375" style="54" customWidth="1"/>
    <col min="15625" max="15625" width="7.85546875" style="54" customWidth="1"/>
    <col min="15626" max="15626" width="2.85546875" style="54" customWidth="1"/>
    <col min="15627" max="15627" width="8.5703125" style="54" customWidth="1"/>
    <col min="15628" max="15628" width="9.85546875" style="54" customWidth="1"/>
    <col min="15629" max="15629" width="1.5703125" style="54" customWidth="1"/>
    <col min="15630" max="15630" width="9.5703125" style="54" customWidth="1"/>
    <col min="15631" max="15631" width="8.28515625" style="54" customWidth="1"/>
    <col min="15632" max="15632" width="1" style="54" customWidth="1"/>
    <col min="15633" max="15633" width="10.28515625" style="54" customWidth="1"/>
    <col min="15634" max="15634" width="9.28515625" style="54" customWidth="1"/>
    <col min="15635" max="15635" width="1" style="54" customWidth="1"/>
    <col min="15636" max="15636" width="13.28515625" style="54" customWidth="1"/>
    <col min="15637" max="15637" width="9.5703125" style="54" customWidth="1"/>
    <col min="15638" max="15638" width="1.7109375" style="54" customWidth="1"/>
    <col min="15639" max="15639" width="11.28515625" style="54" customWidth="1"/>
    <col min="15640" max="15640" width="0" style="54" hidden="1" customWidth="1"/>
    <col min="15641" max="15641" width="10" style="54" customWidth="1"/>
    <col min="15642" max="15877" width="10" style="54"/>
    <col min="15878" max="15878" width="5.7109375" style="54" customWidth="1"/>
    <col min="15879" max="15879" width="7.7109375" style="54" customWidth="1"/>
    <col min="15880" max="15880" width="45.7109375" style="54" customWidth="1"/>
    <col min="15881" max="15881" width="7.85546875" style="54" customWidth="1"/>
    <col min="15882" max="15882" width="2.85546875" style="54" customWidth="1"/>
    <col min="15883" max="15883" width="8.5703125" style="54" customWidth="1"/>
    <col min="15884" max="15884" width="9.85546875" style="54" customWidth="1"/>
    <col min="15885" max="15885" width="1.5703125" style="54" customWidth="1"/>
    <col min="15886" max="15886" width="9.5703125" style="54" customWidth="1"/>
    <col min="15887" max="15887" width="8.28515625" style="54" customWidth="1"/>
    <col min="15888" max="15888" width="1" style="54" customWidth="1"/>
    <col min="15889" max="15889" width="10.28515625" style="54" customWidth="1"/>
    <col min="15890" max="15890" width="9.28515625" style="54" customWidth="1"/>
    <col min="15891" max="15891" width="1" style="54" customWidth="1"/>
    <col min="15892" max="15892" width="13.28515625" style="54" customWidth="1"/>
    <col min="15893" max="15893" width="9.5703125" style="54" customWidth="1"/>
    <col min="15894" max="15894" width="1.7109375" style="54" customWidth="1"/>
    <col min="15895" max="15895" width="11.28515625" style="54" customWidth="1"/>
    <col min="15896" max="15896" width="0" style="54" hidden="1" customWidth="1"/>
    <col min="15897" max="15897" width="10" style="54" customWidth="1"/>
    <col min="15898" max="16133" width="10" style="54"/>
    <col min="16134" max="16134" width="5.7109375" style="54" customWidth="1"/>
    <col min="16135" max="16135" width="7.7109375" style="54" customWidth="1"/>
    <col min="16136" max="16136" width="45.7109375" style="54" customWidth="1"/>
    <col min="16137" max="16137" width="7.85546875" style="54" customWidth="1"/>
    <col min="16138" max="16138" width="2.85546875" style="54" customWidth="1"/>
    <col min="16139" max="16139" width="8.5703125" style="54" customWidth="1"/>
    <col min="16140" max="16140" width="9.85546875" style="54" customWidth="1"/>
    <col min="16141" max="16141" width="1.5703125" style="54" customWidth="1"/>
    <col min="16142" max="16142" width="9.5703125" style="54" customWidth="1"/>
    <col min="16143" max="16143" width="8.28515625" style="54" customWidth="1"/>
    <col min="16144" max="16144" width="1" style="54" customWidth="1"/>
    <col min="16145" max="16145" width="10.28515625" style="54" customWidth="1"/>
    <col min="16146" max="16146" width="9.28515625" style="54" customWidth="1"/>
    <col min="16147" max="16147" width="1" style="54" customWidth="1"/>
    <col min="16148" max="16148" width="13.28515625" style="54" customWidth="1"/>
    <col min="16149" max="16149" width="9.5703125" style="54" customWidth="1"/>
    <col min="16150" max="16150" width="1.7109375" style="54" customWidth="1"/>
    <col min="16151" max="16151" width="11.28515625" style="54" customWidth="1"/>
    <col min="16152" max="16152" width="0" style="54" hidden="1" customWidth="1"/>
    <col min="16153" max="16153" width="10" style="54" customWidth="1"/>
    <col min="16154" max="16384" width="10" style="54"/>
  </cols>
  <sheetData>
    <row r="2" spans="1:28">
      <c r="C2" s="53" t="s">
        <v>169</v>
      </c>
    </row>
    <row r="3" spans="1:28">
      <c r="A3" s="624"/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</row>
    <row r="4" spans="1:28">
      <c r="A4" s="55"/>
      <c r="B4" s="56"/>
      <c r="C4" s="56"/>
      <c r="D4" s="56"/>
      <c r="E4" s="56"/>
      <c r="F4" s="56"/>
      <c r="G4" s="118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8">
      <c r="A5" s="55"/>
      <c r="B5" s="56"/>
      <c r="C5" s="56"/>
      <c r="D5" s="56"/>
      <c r="E5" s="56"/>
      <c r="F5" s="56"/>
      <c r="G5" s="118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8" ht="15.6" customHeight="1">
      <c r="A6" s="626" t="s">
        <v>170</v>
      </c>
      <c r="B6" s="626"/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7"/>
      <c r="U6" s="627"/>
      <c r="V6" s="627"/>
      <c r="W6" s="627"/>
      <c r="X6" s="627"/>
      <c r="Y6" s="627"/>
      <c r="Z6" s="627"/>
      <c r="AA6" s="627"/>
      <c r="AB6" s="627"/>
    </row>
    <row r="7" spans="1:28" ht="15.6" customHeight="1">
      <c r="A7" s="57"/>
      <c r="B7" s="57"/>
      <c r="C7" s="57"/>
      <c r="D7" s="57"/>
      <c r="E7" s="57"/>
      <c r="F7" s="57"/>
      <c r="G7" s="119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28" ht="15.6" customHeight="1" thickBot="1">
      <c r="A8" s="58"/>
      <c r="B8" s="59"/>
      <c r="C8" s="60"/>
      <c r="D8" s="60"/>
      <c r="E8" s="60"/>
      <c r="F8" s="60"/>
      <c r="G8" s="60"/>
      <c r="H8" s="60"/>
      <c r="I8" s="60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28" ht="18" customHeight="1" thickBot="1">
      <c r="A9" s="628"/>
      <c r="B9" s="629" t="s">
        <v>80</v>
      </c>
      <c r="C9" s="630"/>
      <c r="D9" s="635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6"/>
      <c r="S9" s="637"/>
      <c r="U9" s="81"/>
      <c r="V9" s="82"/>
      <c r="W9" s="82"/>
      <c r="X9" s="642"/>
      <c r="Y9" s="643"/>
      <c r="Z9" s="643"/>
      <c r="AA9" s="643"/>
      <c r="AB9" s="644"/>
    </row>
    <row r="10" spans="1:28" ht="9" customHeight="1" thickBot="1">
      <c r="A10" s="628"/>
      <c r="B10" s="631"/>
      <c r="C10" s="632"/>
      <c r="D10" s="696"/>
      <c r="E10" s="639"/>
      <c r="F10" s="639"/>
      <c r="G10" s="639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1"/>
      <c r="U10" s="148"/>
      <c r="V10" s="115"/>
      <c r="W10" s="115"/>
      <c r="X10" s="645"/>
      <c r="Y10" s="646"/>
      <c r="Z10" s="646"/>
      <c r="AA10" s="646"/>
      <c r="AB10" s="647"/>
    </row>
    <row r="11" spans="1:28" ht="33.75" customHeight="1" thickBot="1">
      <c r="A11" s="628"/>
      <c r="B11" s="631"/>
      <c r="C11" s="632"/>
      <c r="D11" s="648" t="s">
        <v>157</v>
      </c>
      <c r="E11" s="692" t="s">
        <v>158</v>
      </c>
      <c r="F11" s="694" t="s">
        <v>158</v>
      </c>
      <c r="G11" s="692" t="s">
        <v>168</v>
      </c>
      <c r="H11" s="654" t="s">
        <v>81</v>
      </c>
      <c r="I11" s="654"/>
      <c r="J11" s="655"/>
      <c r="K11" s="680" t="s">
        <v>82</v>
      </c>
      <c r="L11" s="654"/>
      <c r="M11" s="655"/>
      <c r="N11" s="680" t="s">
        <v>30</v>
      </c>
      <c r="O11" s="654"/>
      <c r="P11" s="681"/>
      <c r="Q11" s="680" t="s">
        <v>114</v>
      </c>
      <c r="R11" s="654"/>
      <c r="S11" s="655"/>
      <c r="U11" s="682" t="s">
        <v>53</v>
      </c>
      <c r="V11" s="683"/>
      <c r="W11" s="684"/>
      <c r="X11" s="656" t="s">
        <v>116</v>
      </c>
      <c r="Y11" s="657"/>
      <c r="Z11" s="658"/>
      <c r="AA11" s="188"/>
      <c r="AB11" s="155" t="s">
        <v>128</v>
      </c>
    </row>
    <row r="12" spans="1:28" ht="30" customHeight="1" thickBot="1">
      <c r="A12" s="628"/>
      <c r="B12" s="633"/>
      <c r="C12" s="634"/>
      <c r="D12" s="697"/>
      <c r="E12" s="693"/>
      <c r="F12" s="695"/>
      <c r="G12" s="693"/>
      <c r="H12" s="189" t="s">
        <v>161</v>
      </c>
      <c r="I12" s="142" t="s">
        <v>162</v>
      </c>
      <c r="J12" s="143" t="s">
        <v>166</v>
      </c>
      <c r="K12" s="144" t="s">
        <v>161</v>
      </c>
      <c r="L12" s="145" t="s">
        <v>162</v>
      </c>
      <c r="M12" s="146" t="s">
        <v>166</v>
      </c>
      <c r="N12" s="147" t="s">
        <v>161</v>
      </c>
      <c r="O12" s="142" t="s">
        <v>162</v>
      </c>
      <c r="P12" s="142" t="s">
        <v>166</v>
      </c>
      <c r="Q12" s="147" t="s">
        <v>161</v>
      </c>
      <c r="R12" s="142" t="s">
        <v>162</v>
      </c>
      <c r="S12" s="142" t="s">
        <v>166</v>
      </c>
      <c r="U12" s="149" t="s">
        <v>161</v>
      </c>
      <c r="V12" s="150" t="s">
        <v>162</v>
      </c>
      <c r="W12" s="150" t="s">
        <v>166</v>
      </c>
      <c r="X12" s="151" t="s">
        <v>161</v>
      </c>
      <c r="Y12" s="152" t="s">
        <v>162</v>
      </c>
      <c r="Z12" s="153" t="s">
        <v>163</v>
      </c>
      <c r="AA12" s="153" t="s">
        <v>167</v>
      </c>
      <c r="AB12" s="154" t="s">
        <v>129</v>
      </c>
    </row>
    <row r="13" spans="1:28" ht="22.5" customHeight="1">
      <c r="A13" s="74"/>
      <c r="B13" s="75"/>
      <c r="C13" s="77" t="s">
        <v>125</v>
      </c>
      <c r="D13" s="156" t="s">
        <v>159</v>
      </c>
      <c r="E13" s="156" t="s">
        <v>159</v>
      </c>
      <c r="F13" s="156" t="s">
        <v>160</v>
      </c>
      <c r="G13" s="156" t="s">
        <v>160</v>
      </c>
      <c r="H13" s="157" t="s">
        <v>159</v>
      </c>
      <c r="I13" s="158" t="s">
        <v>159</v>
      </c>
      <c r="J13" s="159" t="s">
        <v>160</v>
      </c>
      <c r="K13" s="157" t="s">
        <v>159</v>
      </c>
      <c r="L13" s="158" t="s">
        <v>159</v>
      </c>
      <c r="M13" s="158" t="s">
        <v>160</v>
      </c>
      <c r="N13" s="157" t="s">
        <v>159</v>
      </c>
      <c r="O13" s="158" t="s">
        <v>159</v>
      </c>
      <c r="P13" s="158" t="s">
        <v>160</v>
      </c>
      <c r="Q13" s="157" t="s">
        <v>159</v>
      </c>
      <c r="R13" s="158" t="s">
        <v>159</v>
      </c>
      <c r="S13" s="158" t="s">
        <v>160</v>
      </c>
      <c r="T13" s="160"/>
      <c r="U13" s="161" t="s">
        <v>159</v>
      </c>
      <c r="V13" s="161" t="s">
        <v>159</v>
      </c>
      <c r="W13" s="161" t="s">
        <v>160</v>
      </c>
      <c r="X13" s="162" t="s">
        <v>159</v>
      </c>
      <c r="Y13" s="162" t="s">
        <v>159</v>
      </c>
      <c r="Z13" s="162" t="s">
        <v>160</v>
      </c>
      <c r="AA13" s="162" t="s">
        <v>160</v>
      </c>
      <c r="AB13" s="162"/>
    </row>
    <row r="14" spans="1:28" s="62" customFormat="1" ht="34.5" customHeight="1">
      <c r="A14" s="110"/>
      <c r="B14" s="89" t="s">
        <v>83</v>
      </c>
      <c r="C14" s="112" t="s">
        <v>84</v>
      </c>
      <c r="D14" s="123">
        <v>18582</v>
      </c>
      <c r="E14" s="123">
        <v>15765</v>
      </c>
      <c r="F14" s="123">
        <f t="shared" ref="F14:F25" si="0">SUM(J14,M14,P14,S14,W14,Z14)</f>
        <v>18904651</v>
      </c>
      <c r="G14" s="123">
        <v>20689290</v>
      </c>
      <c r="H14" s="123">
        <v>1032</v>
      </c>
      <c r="I14" s="123">
        <v>1032</v>
      </c>
      <c r="J14" s="123">
        <v>1042000</v>
      </c>
      <c r="K14" s="123">
        <v>280</v>
      </c>
      <c r="L14" s="123">
        <v>280</v>
      </c>
      <c r="M14" s="123">
        <v>285000</v>
      </c>
      <c r="N14" s="134">
        <v>2152</v>
      </c>
      <c r="O14" s="135">
        <v>2152</v>
      </c>
      <c r="P14" s="135">
        <v>1910670</v>
      </c>
      <c r="Q14" s="123">
        <v>3947</v>
      </c>
      <c r="R14" s="133">
        <v>3947</v>
      </c>
      <c r="S14" s="133">
        <v>3947000</v>
      </c>
      <c r="T14" s="90"/>
      <c r="U14" s="190">
        <v>127</v>
      </c>
      <c r="V14" s="130">
        <v>127</v>
      </c>
      <c r="W14" s="116">
        <v>50830</v>
      </c>
      <c r="X14" s="191">
        <v>11044</v>
      </c>
      <c r="Y14" s="192">
        <v>8227</v>
      </c>
      <c r="Z14" s="192">
        <v>11669151</v>
      </c>
      <c r="AA14" s="217">
        <v>13453790</v>
      </c>
      <c r="AB14" s="116">
        <v>0</v>
      </c>
    </row>
    <row r="15" spans="1:28" ht="15.6" customHeight="1">
      <c r="A15" s="63"/>
      <c r="B15" s="91" t="s">
        <v>85</v>
      </c>
      <c r="C15" s="92" t="s">
        <v>86</v>
      </c>
      <c r="D15" s="124">
        <v>199</v>
      </c>
      <c r="E15" s="124">
        <v>199</v>
      </c>
      <c r="F15" s="124">
        <f t="shared" si="0"/>
        <v>199000</v>
      </c>
      <c r="G15" s="124">
        <v>199000</v>
      </c>
      <c r="H15" s="129">
        <v>0</v>
      </c>
      <c r="I15" s="129">
        <v>0</v>
      </c>
      <c r="J15" s="129"/>
      <c r="K15" s="129">
        <v>0</v>
      </c>
      <c r="L15" s="129">
        <v>0</v>
      </c>
      <c r="M15" s="129">
        <v>0</v>
      </c>
      <c r="N15" s="136">
        <v>199</v>
      </c>
      <c r="O15" s="136">
        <v>199</v>
      </c>
      <c r="P15" s="136">
        <v>199000</v>
      </c>
      <c r="Q15" s="129">
        <v>0</v>
      </c>
      <c r="R15" s="129">
        <v>0</v>
      </c>
      <c r="S15" s="129">
        <v>0</v>
      </c>
      <c r="T15" s="93"/>
      <c r="U15" s="193">
        <v>0</v>
      </c>
      <c r="V15" s="140">
        <v>0</v>
      </c>
      <c r="W15" s="117"/>
      <c r="X15" s="194">
        <v>0</v>
      </c>
      <c r="Y15" s="194">
        <v>0</v>
      </c>
      <c r="Z15" s="194">
        <v>0</v>
      </c>
      <c r="AA15" s="194">
        <v>0</v>
      </c>
      <c r="AB15" s="117">
        <v>0</v>
      </c>
    </row>
    <row r="16" spans="1:28" ht="15.6" customHeight="1">
      <c r="A16" s="63"/>
      <c r="B16" s="94" t="s">
        <v>117</v>
      </c>
      <c r="C16" s="92" t="s">
        <v>118</v>
      </c>
      <c r="D16" s="124">
        <v>416</v>
      </c>
      <c r="E16" s="124">
        <v>1175</v>
      </c>
      <c r="F16" s="124">
        <f t="shared" si="0"/>
        <v>1175000</v>
      </c>
      <c r="G16" s="124">
        <v>1175000</v>
      </c>
      <c r="H16" s="129">
        <v>333</v>
      </c>
      <c r="I16" s="129">
        <v>895</v>
      </c>
      <c r="J16" s="129">
        <v>895000</v>
      </c>
      <c r="K16" s="129">
        <v>45</v>
      </c>
      <c r="L16" s="129">
        <v>121</v>
      </c>
      <c r="M16" s="129">
        <v>121000</v>
      </c>
      <c r="N16" s="136">
        <v>38</v>
      </c>
      <c r="O16" s="136">
        <v>49</v>
      </c>
      <c r="P16" s="136">
        <v>49000</v>
      </c>
      <c r="Q16" s="129">
        <v>0</v>
      </c>
      <c r="R16" s="129">
        <v>0</v>
      </c>
      <c r="S16" s="129">
        <v>0</v>
      </c>
      <c r="T16" s="93"/>
      <c r="U16" s="193">
        <v>0</v>
      </c>
      <c r="V16" s="140">
        <v>110</v>
      </c>
      <c r="W16" s="117">
        <v>110000</v>
      </c>
      <c r="X16" s="194">
        <v>0</v>
      </c>
      <c r="Y16" s="194">
        <v>0</v>
      </c>
      <c r="Z16" s="194">
        <v>0</v>
      </c>
      <c r="AA16" s="194">
        <v>0</v>
      </c>
      <c r="AB16" s="117">
        <v>1</v>
      </c>
    </row>
    <row r="17" spans="1:28" ht="15.6" customHeight="1">
      <c r="A17" s="63"/>
      <c r="B17" s="94" t="s">
        <v>87</v>
      </c>
      <c r="C17" s="92" t="s">
        <v>88</v>
      </c>
      <c r="D17" s="124">
        <v>216</v>
      </c>
      <c r="E17" s="124">
        <v>216</v>
      </c>
      <c r="F17" s="124">
        <f t="shared" si="0"/>
        <v>216000</v>
      </c>
      <c r="G17" s="124">
        <v>216000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36">
        <v>216</v>
      </c>
      <c r="O17" s="136">
        <v>216</v>
      </c>
      <c r="P17" s="136">
        <v>216000</v>
      </c>
      <c r="Q17" s="129">
        <v>0</v>
      </c>
      <c r="R17" s="129">
        <v>0</v>
      </c>
      <c r="S17" s="129">
        <v>0</v>
      </c>
      <c r="T17" s="93"/>
      <c r="U17" s="193">
        <v>0</v>
      </c>
      <c r="V17" s="140">
        <v>0</v>
      </c>
      <c r="W17" s="117"/>
      <c r="X17" s="194">
        <v>0</v>
      </c>
      <c r="Y17" s="194">
        <v>0</v>
      </c>
      <c r="Z17" s="194">
        <v>0</v>
      </c>
      <c r="AA17" s="194">
        <v>0</v>
      </c>
      <c r="AB17" s="117">
        <v>0</v>
      </c>
    </row>
    <row r="18" spans="1:28" s="62" customFormat="1" ht="18" customHeight="1">
      <c r="A18" s="64"/>
      <c r="B18" s="95" t="s">
        <v>89</v>
      </c>
      <c r="C18" s="96" t="s">
        <v>90</v>
      </c>
      <c r="D18" s="125">
        <v>26</v>
      </c>
      <c r="E18" s="125">
        <v>26</v>
      </c>
      <c r="F18" s="125">
        <f t="shared" si="0"/>
        <v>26000</v>
      </c>
      <c r="G18" s="125">
        <v>26000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7">
        <v>26</v>
      </c>
      <c r="O18" s="137">
        <v>26</v>
      </c>
      <c r="P18" s="137">
        <v>26000</v>
      </c>
      <c r="Q18" s="130">
        <v>0</v>
      </c>
      <c r="R18" s="130">
        <v>0</v>
      </c>
      <c r="S18" s="130">
        <v>0</v>
      </c>
      <c r="T18" s="90"/>
      <c r="U18" s="195">
        <v>0</v>
      </c>
      <c r="V18" s="196">
        <v>0</v>
      </c>
      <c r="W18" s="116"/>
      <c r="X18" s="197">
        <v>0</v>
      </c>
      <c r="Y18" s="197">
        <v>0</v>
      </c>
      <c r="Z18" s="197">
        <v>0</v>
      </c>
      <c r="AA18" s="197">
        <v>0</v>
      </c>
      <c r="AB18" s="116">
        <v>0</v>
      </c>
    </row>
    <row r="19" spans="1:28" ht="15.6" customHeight="1">
      <c r="A19" s="63"/>
      <c r="B19" s="94" t="s">
        <v>91</v>
      </c>
      <c r="C19" s="92" t="s">
        <v>92</v>
      </c>
      <c r="D19" s="124">
        <v>419</v>
      </c>
      <c r="E19" s="124">
        <v>419</v>
      </c>
      <c r="F19" s="124">
        <f t="shared" si="0"/>
        <v>419000</v>
      </c>
      <c r="G19" s="124">
        <v>419000</v>
      </c>
      <c r="H19" s="129">
        <v>0</v>
      </c>
      <c r="I19" s="129">
        <v>0</v>
      </c>
      <c r="J19" s="129">
        <v>0</v>
      </c>
      <c r="K19" s="129">
        <v>0</v>
      </c>
      <c r="L19" s="129">
        <v>0</v>
      </c>
      <c r="M19" s="129">
        <v>0</v>
      </c>
      <c r="N19" s="136">
        <v>419</v>
      </c>
      <c r="O19" s="136">
        <v>419</v>
      </c>
      <c r="P19" s="136">
        <v>419000</v>
      </c>
      <c r="Q19" s="129">
        <v>0</v>
      </c>
      <c r="R19" s="129">
        <v>0</v>
      </c>
      <c r="S19" s="129">
        <v>0</v>
      </c>
      <c r="T19" s="93"/>
      <c r="U19" s="193">
        <v>0</v>
      </c>
      <c r="V19" s="140">
        <v>0</v>
      </c>
      <c r="W19" s="117"/>
      <c r="X19" s="194">
        <v>0</v>
      </c>
      <c r="Y19" s="194">
        <v>0</v>
      </c>
      <c r="Z19" s="194">
        <v>0</v>
      </c>
      <c r="AA19" s="194">
        <v>0</v>
      </c>
      <c r="AB19" s="117">
        <v>0</v>
      </c>
    </row>
    <row r="20" spans="1:28" ht="15.6" customHeight="1">
      <c r="A20" s="63"/>
      <c r="B20" s="94" t="s">
        <v>120</v>
      </c>
      <c r="C20" s="92" t="s">
        <v>94</v>
      </c>
      <c r="D20" s="124">
        <v>27769</v>
      </c>
      <c r="E20" s="124">
        <v>28196</v>
      </c>
      <c r="F20" s="124">
        <f t="shared" si="0"/>
        <v>28362750</v>
      </c>
      <c r="G20" s="124">
        <v>28362750</v>
      </c>
      <c r="H20" s="129">
        <v>1608</v>
      </c>
      <c r="I20" s="129">
        <v>1633</v>
      </c>
      <c r="J20" s="129">
        <v>1663985</v>
      </c>
      <c r="K20" s="129">
        <v>439</v>
      </c>
      <c r="L20" s="129">
        <v>445</v>
      </c>
      <c r="M20" s="129">
        <v>453365</v>
      </c>
      <c r="N20" s="136">
        <v>2249</v>
      </c>
      <c r="O20" s="136">
        <v>2249</v>
      </c>
      <c r="P20" s="136">
        <v>2249000</v>
      </c>
      <c r="Q20" s="129">
        <v>68</v>
      </c>
      <c r="R20" s="129">
        <v>68</v>
      </c>
      <c r="S20" s="129">
        <v>68400</v>
      </c>
      <c r="T20" s="93"/>
      <c r="U20" s="198">
        <v>23405</v>
      </c>
      <c r="V20" s="140">
        <v>23801</v>
      </c>
      <c r="W20" s="117">
        <v>23928000</v>
      </c>
      <c r="X20" s="194">
        <v>0</v>
      </c>
      <c r="Y20" s="194">
        <v>0</v>
      </c>
      <c r="Z20" s="194">
        <v>0</v>
      </c>
      <c r="AA20" s="194">
        <v>0</v>
      </c>
      <c r="AB20" s="117">
        <v>1</v>
      </c>
    </row>
    <row r="21" spans="1:28" ht="15.75" customHeight="1">
      <c r="A21" s="63"/>
      <c r="B21" s="94" t="s">
        <v>93</v>
      </c>
      <c r="C21" s="92" t="s">
        <v>95</v>
      </c>
      <c r="D21" s="124">
        <v>204</v>
      </c>
      <c r="E21" s="124">
        <v>204</v>
      </c>
      <c r="F21" s="124">
        <f t="shared" si="0"/>
        <v>204000</v>
      </c>
      <c r="G21" s="124">
        <v>204000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  <c r="M21" s="129">
        <v>0</v>
      </c>
      <c r="N21" s="136">
        <v>204</v>
      </c>
      <c r="O21" s="136">
        <v>204</v>
      </c>
      <c r="P21" s="136">
        <v>204000</v>
      </c>
      <c r="Q21" s="129">
        <v>0</v>
      </c>
      <c r="R21" s="129">
        <v>0</v>
      </c>
      <c r="S21" s="129">
        <v>0</v>
      </c>
      <c r="T21" s="93"/>
      <c r="U21" s="198">
        <v>0</v>
      </c>
      <c r="V21" s="140">
        <v>0</v>
      </c>
      <c r="W21" s="117"/>
      <c r="X21" s="194">
        <v>0</v>
      </c>
      <c r="Y21" s="194">
        <v>0</v>
      </c>
      <c r="Z21" s="194">
        <v>0</v>
      </c>
      <c r="AA21" s="194">
        <v>0</v>
      </c>
      <c r="AB21" s="117">
        <v>0</v>
      </c>
    </row>
    <row r="22" spans="1:28" ht="17.25" customHeight="1">
      <c r="A22" s="63"/>
      <c r="B22" s="94" t="s">
        <v>96</v>
      </c>
      <c r="C22" s="92" t="s">
        <v>97</v>
      </c>
      <c r="D22" s="124">
        <v>101</v>
      </c>
      <c r="E22" s="124">
        <v>101</v>
      </c>
      <c r="F22" s="124">
        <f t="shared" si="0"/>
        <v>147000</v>
      </c>
      <c r="G22" s="124">
        <v>147000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36">
        <v>0</v>
      </c>
      <c r="O22" s="136">
        <v>0</v>
      </c>
      <c r="P22" s="136">
        <v>0</v>
      </c>
      <c r="Q22" s="129">
        <v>101</v>
      </c>
      <c r="R22" s="129">
        <v>101</v>
      </c>
      <c r="S22" s="129">
        <v>147000</v>
      </c>
      <c r="T22" s="93"/>
      <c r="U22" s="198">
        <v>0</v>
      </c>
      <c r="V22" s="140">
        <v>0</v>
      </c>
      <c r="W22" s="117"/>
      <c r="X22" s="194">
        <v>0</v>
      </c>
      <c r="Y22" s="194">
        <v>0</v>
      </c>
      <c r="Z22" s="194">
        <v>0</v>
      </c>
      <c r="AA22" s="194">
        <v>0</v>
      </c>
      <c r="AB22" s="117">
        <v>0</v>
      </c>
    </row>
    <row r="23" spans="1:28" ht="15.6" customHeight="1">
      <c r="A23" s="63"/>
      <c r="B23" s="94" t="s">
        <v>98</v>
      </c>
      <c r="C23" s="97" t="s">
        <v>99</v>
      </c>
      <c r="D23" s="124">
        <v>55</v>
      </c>
      <c r="E23" s="124">
        <v>55</v>
      </c>
      <c r="F23" s="124">
        <f t="shared" si="0"/>
        <v>55000</v>
      </c>
      <c r="G23" s="124">
        <v>55000</v>
      </c>
      <c r="H23" s="129">
        <v>0</v>
      </c>
      <c r="I23" s="129">
        <v>0</v>
      </c>
      <c r="J23" s="129">
        <v>0</v>
      </c>
      <c r="K23" s="129">
        <v>0</v>
      </c>
      <c r="L23" s="129">
        <v>0</v>
      </c>
      <c r="M23" s="129">
        <v>0</v>
      </c>
      <c r="N23" s="136">
        <v>0</v>
      </c>
      <c r="O23" s="136">
        <v>0</v>
      </c>
      <c r="P23" s="136">
        <v>0</v>
      </c>
      <c r="Q23" s="129">
        <v>55</v>
      </c>
      <c r="R23" s="129">
        <v>55</v>
      </c>
      <c r="S23" s="129">
        <v>55000</v>
      </c>
      <c r="T23" s="93"/>
      <c r="U23" s="198">
        <v>0</v>
      </c>
      <c r="V23" s="140">
        <v>0</v>
      </c>
      <c r="W23" s="117"/>
      <c r="X23" s="194">
        <v>0</v>
      </c>
      <c r="Y23" s="194">
        <v>0</v>
      </c>
      <c r="Z23" s="194">
        <v>0</v>
      </c>
      <c r="AA23" s="194">
        <v>0</v>
      </c>
      <c r="AB23" s="117">
        <v>0</v>
      </c>
    </row>
    <row r="24" spans="1:28" ht="15.6" customHeight="1">
      <c r="A24" s="63"/>
      <c r="B24" s="94" t="s">
        <v>100</v>
      </c>
      <c r="C24" s="97" t="s">
        <v>101</v>
      </c>
      <c r="D24" s="124">
        <v>584</v>
      </c>
      <c r="E24" s="124">
        <v>3534</v>
      </c>
      <c r="F24" s="124">
        <f t="shared" si="0"/>
        <v>4713989</v>
      </c>
      <c r="G24" s="124">
        <v>4713989</v>
      </c>
      <c r="H24" s="129">
        <v>180</v>
      </c>
      <c r="I24" s="129">
        <v>180</v>
      </c>
      <c r="J24" s="129">
        <v>180000</v>
      </c>
      <c r="K24" s="129">
        <v>49</v>
      </c>
      <c r="L24" s="129">
        <v>49</v>
      </c>
      <c r="M24" s="129">
        <v>49000</v>
      </c>
      <c r="N24" s="136">
        <v>355</v>
      </c>
      <c r="O24" s="136">
        <v>355</v>
      </c>
      <c r="P24" s="136">
        <v>355000</v>
      </c>
      <c r="Q24" s="129">
        <v>0</v>
      </c>
      <c r="R24" s="129">
        <v>0</v>
      </c>
      <c r="S24" s="129">
        <v>0</v>
      </c>
      <c r="T24" s="93"/>
      <c r="U24" s="198">
        <v>0</v>
      </c>
      <c r="V24" s="140">
        <v>2950</v>
      </c>
      <c r="W24" s="199">
        <v>4129989</v>
      </c>
      <c r="X24" s="194">
        <v>0</v>
      </c>
      <c r="Y24" s="194">
        <v>0</v>
      </c>
      <c r="Z24" s="194">
        <v>0</v>
      </c>
      <c r="AA24" s="194">
        <v>0</v>
      </c>
      <c r="AB24" s="117">
        <v>0</v>
      </c>
    </row>
    <row r="25" spans="1:28" ht="30">
      <c r="A25" s="63"/>
      <c r="B25" s="91" t="s">
        <v>102</v>
      </c>
      <c r="C25" s="92" t="s">
        <v>103</v>
      </c>
      <c r="D25" s="124">
        <v>2370</v>
      </c>
      <c r="E25" s="124">
        <v>2370</v>
      </c>
      <c r="F25" s="124">
        <f t="shared" si="0"/>
        <v>2560500</v>
      </c>
      <c r="G25" s="124">
        <v>2560500</v>
      </c>
      <c r="H25" s="129">
        <v>180</v>
      </c>
      <c r="I25" s="129">
        <v>180</v>
      </c>
      <c r="J25" s="129">
        <v>180000</v>
      </c>
      <c r="K25" s="129">
        <v>49</v>
      </c>
      <c r="L25" s="129">
        <v>49</v>
      </c>
      <c r="M25" s="129">
        <v>49000</v>
      </c>
      <c r="N25" s="136">
        <v>711</v>
      </c>
      <c r="O25" s="136">
        <v>711</v>
      </c>
      <c r="P25" s="136">
        <v>901500</v>
      </c>
      <c r="Q25" s="129">
        <v>0</v>
      </c>
      <c r="R25" s="129">
        <v>0</v>
      </c>
      <c r="S25" s="129">
        <v>0</v>
      </c>
      <c r="T25" s="93"/>
      <c r="U25" s="198">
        <v>1430</v>
      </c>
      <c r="V25" s="117">
        <v>1430</v>
      </c>
      <c r="W25" s="199">
        <v>1430000</v>
      </c>
      <c r="X25" s="194">
        <v>0</v>
      </c>
      <c r="Y25" s="194">
        <v>0</v>
      </c>
      <c r="Z25" s="194">
        <v>0</v>
      </c>
      <c r="AA25" s="194">
        <v>0</v>
      </c>
      <c r="AB25" s="117">
        <v>0</v>
      </c>
    </row>
    <row r="26" spans="1:28" ht="15.75">
      <c r="A26" s="63"/>
      <c r="B26" s="94" t="s">
        <v>104</v>
      </c>
      <c r="C26" s="92" t="s">
        <v>105</v>
      </c>
      <c r="D26" s="124">
        <v>0</v>
      </c>
      <c r="E26" s="124">
        <v>0</v>
      </c>
      <c r="F26" s="124">
        <v>0</v>
      </c>
      <c r="G26" s="124">
        <v>0</v>
      </c>
      <c r="H26" s="129">
        <v>0</v>
      </c>
      <c r="I26" s="129">
        <v>0</v>
      </c>
      <c r="J26" s="129">
        <v>0</v>
      </c>
      <c r="K26" s="129">
        <v>0</v>
      </c>
      <c r="L26" s="129">
        <v>0</v>
      </c>
      <c r="M26" s="129">
        <v>0</v>
      </c>
      <c r="N26" s="136">
        <v>0</v>
      </c>
      <c r="O26" s="136">
        <v>0</v>
      </c>
      <c r="P26" s="136">
        <v>0</v>
      </c>
      <c r="Q26" s="129">
        <v>0</v>
      </c>
      <c r="R26" s="129">
        <v>0</v>
      </c>
      <c r="S26" s="129">
        <v>0</v>
      </c>
      <c r="T26" s="93"/>
      <c r="U26" s="193">
        <v>0</v>
      </c>
      <c r="V26" s="140">
        <v>0</v>
      </c>
      <c r="W26" s="117">
        <v>0</v>
      </c>
      <c r="X26" s="194">
        <v>0</v>
      </c>
      <c r="Y26" s="194">
        <v>0</v>
      </c>
      <c r="Z26" s="194">
        <v>0</v>
      </c>
      <c r="AA26" s="194">
        <v>0</v>
      </c>
      <c r="AB26" s="117">
        <v>0</v>
      </c>
    </row>
    <row r="27" spans="1:28" ht="18" customHeight="1">
      <c r="A27" s="63"/>
      <c r="B27" s="94" t="s">
        <v>106</v>
      </c>
      <c r="C27" s="92" t="s">
        <v>107</v>
      </c>
      <c r="D27" s="124">
        <v>0</v>
      </c>
      <c r="E27" s="124">
        <v>0</v>
      </c>
      <c r="F27" s="124">
        <v>0</v>
      </c>
      <c r="G27" s="124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36">
        <v>0</v>
      </c>
      <c r="O27" s="136">
        <v>0</v>
      </c>
      <c r="P27" s="136">
        <v>0</v>
      </c>
      <c r="Q27" s="129">
        <v>0</v>
      </c>
      <c r="R27" s="129">
        <v>0</v>
      </c>
      <c r="S27" s="129">
        <v>0</v>
      </c>
      <c r="T27" s="93"/>
      <c r="U27" s="193">
        <v>0</v>
      </c>
      <c r="V27" s="140">
        <v>0</v>
      </c>
      <c r="W27" s="117">
        <v>0</v>
      </c>
      <c r="X27" s="194">
        <v>0</v>
      </c>
      <c r="Y27" s="194">
        <v>0</v>
      </c>
      <c r="Z27" s="194">
        <v>0</v>
      </c>
      <c r="AA27" s="194">
        <v>0</v>
      </c>
      <c r="AB27" s="117">
        <v>0</v>
      </c>
    </row>
    <row r="28" spans="1:28" ht="18" customHeight="1">
      <c r="A28" s="63"/>
      <c r="B28" s="94" t="s">
        <v>123</v>
      </c>
      <c r="C28" s="92" t="s">
        <v>124</v>
      </c>
      <c r="D28" s="124">
        <v>285</v>
      </c>
      <c r="E28" s="124">
        <v>285</v>
      </c>
      <c r="F28" s="124">
        <f>SUM(J28,M28,P28,S28,W28,Z28)</f>
        <v>285000</v>
      </c>
      <c r="G28" s="124">
        <v>285000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36">
        <v>0</v>
      </c>
      <c r="O28" s="136">
        <v>0</v>
      </c>
      <c r="P28" s="136">
        <v>0</v>
      </c>
      <c r="Q28" s="129">
        <v>285</v>
      </c>
      <c r="R28" s="129">
        <v>285</v>
      </c>
      <c r="S28" s="129">
        <v>285000</v>
      </c>
      <c r="T28" s="93"/>
      <c r="U28" s="193">
        <v>0</v>
      </c>
      <c r="V28" s="140">
        <v>0</v>
      </c>
      <c r="W28" s="117">
        <v>0</v>
      </c>
      <c r="X28" s="194">
        <v>0</v>
      </c>
      <c r="Y28" s="194">
        <v>0</v>
      </c>
      <c r="Z28" s="194">
        <v>0</v>
      </c>
      <c r="AA28" s="194">
        <v>0</v>
      </c>
      <c r="AB28" s="117">
        <v>0</v>
      </c>
    </row>
    <row r="29" spans="1:28" ht="30">
      <c r="A29" s="63"/>
      <c r="B29" s="94" t="s">
        <v>108</v>
      </c>
      <c r="C29" s="92" t="s">
        <v>109</v>
      </c>
      <c r="D29" s="124">
        <v>967</v>
      </c>
      <c r="E29" s="124">
        <v>967</v>
      </c>
      <c r="F29" s="124">
        <f>SUM(J29,M29,P29,S29,W29,Z29)</f>
        <v>967000</v>
      </c>
      <c r="G29" s="124">
        <v>967000</v>
      </c>
      <c r="H29" s="129">
        <v>0</v>
      </c>
      <c r="I29" s="129">
        <v>0</v>
      </c>
      <c r="J29" s="129">
        <v>0</v>
      </c>
      <c r="K29" s="129">
        <v>0</v>
      </c>
      <c r="L29" s="129">
        <v>0</v>
      </c>
      <c r="M29" s="129">
        <v>0</v>
      </c>
      <c r="N29" s="136">
        <v>0</v>
      </c>
      <c r="O29" s="136">
        <v>0</v>
      </c>
      <c r="P29" s="136">
        <v>0</v>
      </c>
      <c r="Q29" s="129">
        <v>967</v>
      </c>
      <c r="R29" s="129">
        <v>967</v>
      </c>
      <c r="S29" s="129">
        <v>967000</v>
      </c>
      <c r="T29" s="93"/>
      <c r="U29" s="193">
        <v>0</v>
      </c>
      <c r="V29" s="140">
        <v>0</v>
      </c>
      <c r="W29" s="117">
        <v>0</v>
      </c>
      <c r="X29" s="194">
        <v>0</v>
      </c>
      <c r="Y29" s="194">
        <v>0</v>
      </c>
      <c r="Z29" s="194">
        <v>0</v>
      </c>
      <c r="AA29" s="194">
        <v>0</v>
      </c>
      <c r="AB29" s="117">
        <v>0</v>
      </c>
    </row>
    <row r="30" spans="1:28" ht="30">
      <c r="A30" s="63"/>
      <c r="B30" s="94" t="s">
        <v>142</v>
      </c>
      <c r="C30" s="92" t="s">
        <v>143</v>
      </c>
      <c r="D30" s="124">
        <v>0</v>
      </c>
      <c r="E30" s="124">
        <v>93</v>
      </c>
      <c r="F30" s="124">
        <f>SUM(J30,M30,P30,S30,W30,Z30)</f>
        <v>93485</v>
      </c>
      <c r="G30" s="124">
        <v>93485</v>
      </c>
      <c r="H30" s="129">
        <v>0</v>
      </c>
      <c r="I30" s="129">
        <v>0</v>
      </c>
      <c r="J30" s="129">
        <v>0</v>
      </c>
      <c r="K30" s="129">
        <v>0</v>
      </c>
      <c r="L30" s="129">
        <v>0</v>
      </c>
      <c r="M30" s="129">
        <v>0</v>
      </c>
      <c r="N30" s="136">
        <v>0</v>
      </c>
      <c r="O30" s="136">
        <v>93</v>
      </c>
      <c r="P30" s="136">
        <v>93485</v>
      </c>
      <c r="Q30" s="129">
        <v>0</v>
      </c>
      <c r="R30" s="129">
        <v>0</v>
      </c>
      <c r="S30" s="129">
        <v>0</v>
      </c>
      <c r="T30" s="93"/>
      <c r="U30" s="193">
        <v>0</v>
      </c>
      <c r="V30" s="140">
        <v>0</v>
      </c>
      <c r="W30" s="117"/>
      <c r="X30" s="194">
        <v>0</v>
      </c>
      <c r="Y30" s="194">
        <v>0</v>
      </c>
      <c r="Z30" s="194">
        <v>0</v>
      </c>
      <c r="AA30" s="194">
        <v>0</v>
      </c>
      <c r="AB30" s="117">
        <v>0</v>
      </c>
    </row>
    <row r="31" spans="1:28" ht="15.75">
      <c r="A31" s="63"/>
      <c r="B31" s="98"/>
      <c r="C31" s="99" t="s">
        <v>125</v>
      </c>
      <c r="D31" s="126">
        <f>SUM(D14:D30)</f>
        <v>52193</v>
      </c>
      <c r="E31" s="126">
        <f>SUM(E14:E30)</f>
        <v>53605</v>
      </c>
      <c r="F31" s="127">
        <v>58328375</v>
      </c>
      <c r="G31" s="127">
        <f>SUM(G14:G30)</f>
        <v>60113014</v>
      </c>
      <c r="H31" s="131">
        <f t="shared" ref="H31:S31" si="1">SUM(H14:H30)</f>
        <v>3333</v>
      </c>
      <c r="I31" s="131">
        <f t="shared" si="1"/>
        <v>3920</v>
      </c>
      <c r="J31" s="131">
        <f t="shared" si="1"/>
        <v>3960985</v>
      </c>
      <c r="K31" s="131">
        <f t="shared" si="1"/>
        <v>862</v>
      </c>
      <c r="L31" s="131">
        <f t="shared" si="1"/>
        <v>944</v>
      </c>
      <c r="M31" s="131">
        <f t="shared" si="1"/>
        <v>957365</v>
      </c>
      <c r="N31" s="138">
        <f t="shared" si="1"/>
        <v>6569</v>
      </c>
      <c r="O31" s="138">
        <f t="shared" si="1"/>
        <v>6673</v>
      </c>
      <c r="P31" s="138">
        <f t="shared" si="1"/>
        <v>6622655</v>
      </c>
      <c r="Q31" s="131">
        <f t="shared" si="1"/>
        <v>5423</v>
      </c>
      <c r="R31" s="131">
        <f t="shared" si="1"/>
        <v>5423</v>
      </c>
      <c r="S31" s="131">
        <f t="shared" si="1"/>
        <v>5469400</v>
      </c>
      <c r="T31" s="100"/>
      <c r="U31" s="200">
        <f>SUM(U14:U30)</f>
        <v>24962</v>
      </c>
      <c r="V31" s="141">
        <f>SUM(V14:V30)</f>
        <v>28418</v>
      </c>
      <c r="W31" s="141">
        <f>SUM(W14:W30)</f>
        <v>29648819</v>
      </c>
      <c r="X31" s="201">
        <v>11044</v>
      </c>
      <c r="Y31" s="202">
        <v>8227</v>
      </c>
      <c r="Z31" s="202">
        <f>SUM(Z14:Z30)</f>
        <v>11669151</v>
      </c>
      <c r="AA31" s="202">
        <v>13453790</v>
      </c>
      <c r="AB31" s="101">
        <v>2</v>
      </c>
    </row>
    <row r="32" spans="1:28" ht="15.75">
      <c r="A32" s="63"/>
      <c r="B32" s="98"/>
      <c r="C32" s="102"/>
      <c r="D32" s="128"/>
      <c r="E32" s="128"/>
      <c r="F32" s="128"/>
      <c r="G32" s="128"/>
      <c r="H32" s="132"/>
      <c r="I32" s="132"/>
      <c r="J32" s="132"/>
      <c r="K32" s="132"/>
      <c r="L32" s="132"/>
      <c r="M32" s="132"/>
      <c r="N32" s="139"/>
      <c r="O32" s="139"/>
      <c r="P32" s="139"/>
      <c r="Q32" s="132"/>
      <c r="R32" s="132"/>
      <c r="S32" s="132"/>
      <c r="T32" s="103"/>
      <c r="U32" s="203"/>
      <c r="V32" s="204"/>
      <c r="W32" s="204"/>
      <c r="X32" s="205"/>
      <c r="Y32" s="205"/>
      <c r="Z32" s="205"/>
      <c r="AA32" s="205"/>
      <c r="AB32" s="104"/>
    </row>
    <row r="33" spans="1:30" ht="15.75">
      <c r="A33" s="63"/>
      <c r="B33" s="94"/>
      <c r="C33" s="102" t="s">
        <v>115</v>
      </c>
      <c r="D33" s="124"/>
      <c r="E33" s="124"/>
      <c r="F33" s="124"/>
      <c r="G33" s="124"/>
      <c r="H33" s="129"/>
      <c r="I33" s="129"/>
      <c r="J33" s="129"/>
      <c r="K33" s="129"/>
      <c r="L33" s="129"/>
      <c r="M33" s="129"/>
      <c r="N33" s="136"/>
      <c r="O33" s="136"/>
      <c r="P33" s="136"/>
      <c r="Q33" s="129"/>
      <c r="R33" s="129"/>
      <c r="S33" s="129"/>
      <c r="T33" s="93"/>
      <c r="U33" s="193"/>
      <c r="V33" s="140"/>
      <c r="W33" s="140"/>
      <c r="X33" s="206"/>
      <c r="Y33" s="206"/>
      <c r="Z33" s="206"/>
      <c r="AA33" s="206"/>
      <c r="AB33" s="104"/>
    </row>
    <row r="34" spans="1:30" ht="15.6" customHeight="1">
      <c r="A34" s="63"/>
      <c r="B34" s="94" t="s">
        <v>110</v>
      </c>
      <c r="C34" s="92" t="s">
        <v>111</v>
      </c>
      <c r="D34" s="124">
        <v>40</v>
      </c>
      <c r="E34" s="124">
        <v>40</v>
      </c>
      <c r="F34" s="124">
        <v>20000</v>
      </c>
      <c r="G34" s="124">
        <v>20000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29">
        <v>0</v>
      </c>
      <c r="N34" s="136">
        <v>0</v>
      </c>
      <c r="O34" s="136">
        <v>0</v>
      </c>
      <c r="P34" s="136">
        <v>0</v>
      </c>
      <c r="Q34" s="129">
        <v>40</v>
      </c>
      <c r="R34" s="129">
        <v>40</v>
      </c>
      <c r="S34" s="129">
        <v>20000</v>
      </c>
      <c r="T34" s="93"/>
      <c r="U34" s="193">
        <v>0</v>
      </c>
      <c r="V34" s="140">
        <v>0</v>
      </c>
      <c r="W34" s="140">
        <v>0</v>
      </c>
      <c r="X34" s="207">
        <v>0</v>
      </c>
      <c r="Y34" s="208">
        <v>0</v>
      </c>
      <c r="Z34" s="208">
        <v>0</v>
      </c>
      <c r="AA34" s="208">
        <v>0</v>
      </c>
      <c r="AB34" s="204">
        <v>0</v>
      </c>
    </row>
    <row r="35" spans="1:30" ht="30">
      <c r="A35" s="63"/>
      <c r="B35" s="94" t="s">
        <v>112</v>
      </c>
      <c r="C35" s="92" t="s">
        <v>113</v>
      </c>
      <c r="D35" s="124">
        <v>40</v>
      </c>
      <c r="E35" s="124">
        <v>40</v>
      </c>
      <c r="F35" s="124">
        <v>60000</v>
      </c>
      <c r="G35" s="124">
        <v>60000</v>
      </c>
      <c r="H35" s="129">
        <v>0</v>
      </c>
      <c r="I35" s="129">
        <v>0</v>
      </c>
      <c r="J35" s="129">
        <v>0</v>
      </c>
      <c r="K35" s="129">
        <v>0</v>
      </c>
      <c r="L35" s="129">
        <v>0</v>
      </c>
      <c r="M35" s="129">
        <v>0</v>
      </c>
      <c r="N35" s="136">
        <v>0</v>
      </c>
      <c r="O35" s="136">
        <v>0</v>
      </c>
      <c r="P35" s="136">
        <v>0</v>
      </c>
      <c r="Q35" s="129">
        <v>40</v>
      </c>
      <c r="R35" s="129">
        <v>40</v>
      </c>
      <c r="S35" s="129">
        <v>60000</v>
      </c>
      <c r="T35" s="93"/>
      <c r="U35" s="193">
        <v>0</v>
      </c>
      <c r="V35" s="140">
        <v>0</v>
      </c>
      <c r="W35" s="140">
        <v>0</v>
      </c>
      <c r="X35" s="207">
        <v>0</v>
      </c>
      <c r="Y35" s="208">
        <v>0</v>
      </c>
      <c r="Z35" s="208">
        <v>0</v>
      </c>
      <c r="AA35" s="208">
        <v>0</v>
      </c>
      <c r="AB35" s="204">
        <v>0</v>
      </c>
    </row>
    <row r="36" spans="1:30" ht="15.75">
      <c r="A36" s="63"/>
      <c r="B36" s="105"/>
      <c r="C36" s="106" t="s">
        <v>126</v>
      </c>
      <c r="D36" s="126">
        <v>80</v>
      </c>
      <c r="E36" s="126">
        <v>80</v>
      </c>
      <c r="F36" s="126">
        <v>80000</v>
      </c>
      <c r="G36" s="126">
        <v>80000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1">
        <v>0</v>
      </c>
      <c r="N36" s="138">
        <v>0</v>
      </c>
      <c r="O36" s="138">
        <v>0</v>
      </c>
      <c r="P36" s="138">
        <v>0</v>
      </c>
      <c r="Q36" s="131">
        <f>SUM(Q34:Q35)</f>
        <v>80</v>
      </c>
      <c r="R36" s="131">
        <v>80</v>
      </c>
      <c r="S36" s="131">
        <f>SUM(S34:S35)</f>
        <v>80000</v>
      </c>
      <c r="T36" s="100"/>
      <c r="U36" s="200">
        <v>0</v>
      </c>
      <c r="V36" s="141">
        <v>0</v>
      </c>
      <c r="W36" s="141">
        <v>0</v>
      </c>
      <c r="X36" s="209">
        <v>0</v>
      </c>
      <c r="Y36" s="210">
        <v>0</v>
      </c>
      <c r="Z36" s="210">
        <v>0</v>
      </c>
      <c r="AA36" s="210">
        <v>0</v>
      </c>
      <c r="AB36" s="141">
        <v>0</v>
      </c>
    </row>
    <row r="37" spans="1:30" ht="15.75">
      <c r="A37" s="63"/>
      <c r="B37" s="105"/>
      <c r="C37" s="107"/>
      <c r="D37" s="124"/>
      <c r="E37" s="124"/>
      <c r="F37" s="124"/>
      <c r="G37" s="124"/>
      <c r="H37" s="129"/>
      <c r="I37" s="129"/>
      <c r="J37" s="129"/>
      <c r="K37" s="129"/>
      <c r="L37" s="129"/>
      <c r="M37" s="129"/>
      <c r="N37" s="136"/>
      <c r="O37" s="136"/>
      <c r="P37" s="136"/>
      <c r="Q37" s="129"/>
      <c r="R37" s="129"/>
      <c r="S37" s="129"/>
      <c r="T37" s="93"/>
      <c r="U37" s="193">
        <v>0</v>
      </c>
      <c r="V37" s="140">
        <v>0</v>
      </c>
      <c r="W37" s="140">
        <v>0</v>
      </c>
      <c r="X37" s="211">
        <v>0</v>
      </c>
      <c r="Y37" s="212">
        <v>0</v>
      </c>
      <c r="Z37" s="212">
        <v>0</v>
      </c>
      <c r="AA37" s="212">
        <v>0</v>
      </c>
      <c r="AB37" s="204">
        <v>0</v>
      </c>
    </row>
    <row r="38" spans="1:30" s="65" customFormat="1" ht="14.25" customHeight="1" thickBot="1">
      <c r="A38" s="63"/>
      <c r="B38" s="76" t="s">
        <v>121</v>
      </c>
      <c r="C38" s="108" t="s">
        <v>122</v>
      </c>
      <c r="D38" s="165">
        <v>355</v>
      </c>
      <c r="E38" s="165">
        <v>516</v>
      </c>
      <c r="F38" s="165">
        <v>776745</v>
      </c>
      <c r="G38" s="126">
        <v>776744</v>
      </c>
      <c r="H38" s="131">
        <v>0</v>
      </c>
      <c r="I38" s="131">
        <v>0</v>
      </c>
      <c r="J38" s="131">
        <v>0</v>
      </c>
      <c r="K38" s="166">
        <v>0</v>
      </c>
      <c r="L38" s="166">
        <v>0</v>
      </c>
      <c r="M38" s="166">
        <v>0</v>
      </c>
      <c r="N38" s="167">
        <v>355</v>
      </c>
      <c r="O38" s="167">
        <v>516</v>
      </c>
      <c r="P38" s="167">
        <v>776744</v>
      </c>
      <c r="Q38" s="166">
        <v>80</v>
      </c>
      <c r="R38" s="166">
        <v>80</v>
      </c>
      <c r="S38" s="166">
        <v>80000</v>
      </c>
      <c r="T38" s="109"/>
      <c r="U38" s="213">
        <v>0</v>
      </c>
      <c r="V38" s="214">
        <v>0</v>
      </c>
      <c r="W38" s="214">
        <v>0</v>
      </c>
      <c r="X38" s="215">
        <v>0</v>
      </c>
      <c r="Y38" s="216">
        <v>0</v>
      </c>
      <c r="Z38" s="216">
        <v>0</v>
      </c>
      <c r="AA38" s="216">
        <v>0</v>
      </c>
      <c r="AB38" s="214">
        <v>0</v>
      </c>
    </row>
    <row r="39" spans="1:30" ht="15.6" customHeight="1">
      <c r="A39" s="659"/>
      <c r="B39" s="662" t="s">
        <v>127</v>
      </c>
      <c r="C39" s="663"/>
      <c r="D39" s="668">
        <v>52628</v>
      </c>
      <c r="E39" s="671">
        <v>54201</v>
      </c>
      <c r="F39" s="674">
        <v>59185120</v>
      </c>
      <c r="G39" s="163"/>
      <c r="H39" s="685">
        <v>3333</v>
      </c>
      <c r="I39" s="685">
        <v>3920</v>
      </c>
      <c r="J39" s="686">
        <v>3960985</v>
      </c>
      <c r="K39" s="677">
        <v>862</v>
      </c>
      <c r="L39" s="677">
        <v>944</v>
      </c>
      <c r="M39" s="677">
        <v>957365</v>
      </c>
      <c r="N39" s="677">
        <v>6924</v>
      </c>
      <c r="O39" s="677">
        <v>7189</v>
      </c>
      <c r="P39" s="677">
        <v>7399400</v>
      </c>
      <c r="Q39" s="677">
        <v>5503</v>
      </c>
      <c r="R39" s="677">
        <v>5503</v>
      </c>
      <c r="S39" s="677">
        <v>5549400</v>
      </c>
      <c r="T39" s="171"/>
      <c r="U39" s="172"/>
      <c r="V39" s="173"/>
      <c r="W39" s="168"/>
      <c r="X39" s="174"/>
      <c r="Y39" s="175"/>
      <c r="Z39" s="175"/>
      <c r="AA39" s="698">
        <v>13453790</v>
      </c>
      <c r="AB39" s="689">
        <v>2</v>
      </c>
    </row>
    <row r="40" spans="1:30" ht="15.6" customHeight="1">
      <c r="A40" s="660"/>
      <c r="B40" s="664"/>
      <c r="C40" s="665"/>
      <c r="D40" s="669"/>
      <c r="E40" s="672"/>
      <c r="F40" s="675"/>
      <c r="G40" s="163">
        <v>60969758</v>
      </c>
      <c r="H40" s="678"/>
      <c r="I40" s="678"/>
      <c r="J40" s="687"/>
      <c r="K40" s="678"/>
      <c r="L40" s="678"/>
      <c r="M40" s="678"/>
      <c r="N40" s="678"/>
      <c r="O40" s="678"/>
      <c r="P40" s="678"/>
      <c r="Q40" s="678"/>
      <c r="R40" s="678"/>
      <c r="S40" s="678"/>
      <c r="T40" s="176"/>
      <c r="U40" s="177">
        <v>24962</v>
      </c>
      <c r="V40" s="178">
        <v>28418</v>
      </c>
      <c r="W40" s="164">
        <v>29648819</v>
      </c>
      <c r="X40" s="179">
        <v>11044</v>
      </c>
      <c r="Y40" s="180">
        <v>8227</v>
      </c>
      <c r="Z40" s="180">
        <v>11669151</v>
      </c>
      <c r="AA40" s="699"/>
      <c r="AB40" s="690"/>
    </row>
    <row r="41" spans="1:30" ht="15.6" customHeight="1" thickBot="1">
      <c r="A41" s="661"/>
      <c r="B41" s="666"/>
      <c r="C41" s="667"/>
      <c r="D41" s="670"/>
      <c r="E41" s="673"/>
      <c r="F41" s="676"/>
      <c r="G41" s="169"/>
      <c r="H41" s="679"/>
      <c r="I41" s="679"/>
      <c r="J41" s="688"/>
      <c r="K41" s="679"/>
      <c r="L41" s="679"/>
      <c r="M41" s="679"/>
      <c r="N41" s="679"/>
      <c r="O41" s="679"/>
      <c r="P41" s="679"/>
      <c r="Q41" s="679"/>
      <c r="R41" s="679"/>
      <c r="S41" s="679"/>
      <c r="T41" s="181"/>
      <c r="U41" s="182"/>
      <c r="V41" s="183"/>
      <c r="W41" s="170"/>
      <c r="X41" s="184"/>
      <c r="Y41" s="185"/>
      <c r="Z41" s="185"/>
      <c r="AA41" s="700"/>
      <c r="AB41" s="691"/>
      <c r="AD41" s="71"/>
    </row>
    <row r="42" spans="1:30" ht="15.6" customHeight="1">
      <c r="A42" s="66"/>
      <c r="B42" s="67"/>
      <c r="C42" s="68"/>
      <c r="D42" s="68"/>
      <c r="E42" s="68"/>
      <c r="F42" s="68"/>
      <c r="G42" s="68"/>
      <c r="H42" s="68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</row>
    <row r="43" spans="1:30" ht="15.6" customHeight="1">
      <c r="A43" s="66"/>
      <c r="B43" s="67"/>
      <c r="C43" s="68"/>
      <c r="D43" s="68"/>
      <c r="E43" s="68"/>
      <c r="F43" s="68"/>
      <c r="G43" s="68"/>
      <c r="H43" s="68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</row>
    <row r="44" spans="1:30" ht="15.6" customHeight="1">
      <c r="A44" s="66"/>
      <c r="T44" s="70"/>
      <c r="U44" s="70"/>
      <c r="V44" s="70"/>
      <c r="W44" s="70"/>
    </row>
    <row r="45" spans="1:30" s="70" customFormat="1" ht="15.6" customHeight="1">
      <c r="A45" s="50"/>
      <c r="B45" s="51"/>
      <c r="C45" s="52"/>
      <c r="D45" s="52"/>
      <c r="E45" s="52"/>
      <c r="F45" s="52"/>
      <c r="G45" s="52"/>
      <c r="H45" s="52"/>
      <c r="I45" s="5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4"/>
      <c r="U45" s="54"/>
      <c r="V45" s="54"/>
      <c r="W45" s="54"/>
    </row>
    <row r="46" spans="1:30" ht="15.6" customHeight="1"/>
    <row r="47" spans="1:30" ht="15.6" customHeight="1"/>
    <row r="48" spans="1:30" ht="15.6" customHeight="1"/>
    <row r="49" spans="1:82" ht="15.6" customHeight="1">
      <c r="T49" s="71"/>
      <c r="U49" s="71"/>
      <c r="V49" s="71"/>
      <c r="W49" s="71"/>
    </row>
    <row r="50" spans="1:82" s="73" customFormat="1" ht="15.6" customHeight="1" thickBot="1">
      <c r="A50" s="50"/>
      <c r="B50" s="51"/>
      <c r="C50" s="52"/>
      <c r="D50" s="52"/>
      <c r="E50" s="52"/>
      <c r="F50" s="52"/>
      <c r="G50" s="52"/>
      <c r="H50" s="52"/>
      <c r="I50" s="5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72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</row>
    <row r="51" spans="1:82" ht="15.6" customHeight="1">
      <c r="X51" s="71"/>
      <c r="Y51" s="71"/>
      <c r="Z51" s="71"/>
      <c r="AA51" s="71"/>
      <c r="AB51" s="71"/>
    </row>
    <row r="52" spans="1:82" ht="15.6" customHeight="1"/>
    <row r="53" spans="1:82" ht="15.6" customHeight="1"/>
    <row r="54" spans="1:82" ht="15.6" customHeight="1"/>
  </sheetData>
  <mergeCells count="35">
    <mergeCell ref="K39:K41"/>
    <mergeCell ref="I39:I41"/>
    <mergeCell ref="K11:M11"/>
    <mergeCell ref="G11:G12"/>
    <mergeCell ref="AA39:AA41"/>
    <mergeCell ref="U11:W11"/>
    <mergeCell ref="X11:Z11"/>
    <mergeCell ref="A3:S3"/>
    <mergeCell ref="D9:S10"/>
    <mergeCell ref="N11:P11"/>
    <mergeCell ref="Q11:S11"/>
    <mergeCell ref="A9:A12"/>
    <mergeCell ref="D11:D12"/>
    <mergeCell ref="F39:F41"/>
    <mergeCell ref="H11:J11"/>
    <mergeCell ref="H39:H41"/>
    <mergeCell ref="J39:J41"/>
    <mergeCell ref="E11:E12"/>
    <mergeCell ref="F11:F12"/>
    <mergeCell ref="X9:AB10"/>
    <mergeCell ref="A6:AB6"/>
    <mergeCell ref="AB39:AB41"/>
    <mergeCell ref="R39:R41"/>
    <mergeCell ref="S39:S41"/>
    <mergeCell ref="L39:L41"/>
    <mergeCell ref="M39:M41"/>
    <mergeCell ref="N39:N41"/>
    <mergeCell ref="O39:O41"/>
    <mergeCell ref="P39:P41"/>
    <mergeCell ref="Q39:Q41"/>
    <mergeCell ref="B9:C12"/>
    <mergeCell ref="A39:A41"/>
    <mergeCell ref="B39:C41"/>
    <mergeCell ref="D39:D41"/>
    <mergeCell ref="E39:E41"/>
  </mergeCells>
  <pageMargins left="0.7" right="0.7" top="0.75" bottom="0.75" header="0.3" footer="0.3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5" sqref="B5"/>
    </sheetView>
  </sheetViews>
  <sheetFormatPr defaultRowHeight="15"/>
  <cols>
    <col min="1" max="1" width="8.28515625" customWidth="1"/>
    <col min="2" max="2" width="41" customWidth="1"/>
    <col min="3" max="3" width="32.7109375" customWidth="1"/>
    <col min="257" max="257" width="8.28515625" customWidth="1"/>
    <col min="258" max="258" width="41" customWidth="1"/>
    <col min="259" max="259" width="32.7109375" customWidth="1"/>
    <col min="513" max="513" width="8.28515625" customWidth="1"/>
    <col min="514" max="514" width="41" customWidth="1"/>
    <col min="515" max="515" width="32.7109375" customWidth="1"/>
    <col min="769" max="769" width="8.28515625" customWidth="1"/>
    <col min="770" max="770" width="41" customWidth="1"/>
    <col min="771" max="771" width="32.7109375" customWidth="1"/>
    <col min="1025" max="1025" width="8.28515625" customWidth="1"/>
    <col min="1026" max="1026" width="41" customWidth="1"/>
    <col min="1027" max="1027" width="32.7109375" customWidth="1"/>
    <col min="1281" max="1281" width="8.28515625" customWidth="1"/>
    <col min="1282" max="1282" width="41" customWidth="1"/>
    <col min="1283" max="1283" width="32.7109375" customWidth="1"/>
    <col min="1537" max="1537" width="8.28515625" customWidth="1"/>
    <col min="1538" max="1538" width="41" customWidth="1"/>
    <col min="1539" max="1539" width="32.7109375" customWidth="1"/>
    <col min="1793" max="1793" width="8.28515625" customWidth="1"/>
    <col min="1794" max="1794" width="41" customWidth="1"/>
    <col min="1795" max="1795" width="32.7109375" customWidth="1"/>
    <col min="2049" max="2049" width="8.28515625" customWidth="1"/>
    <col min="2050" max="2050" width="41" customWidth="1"/>
    <col min="2051" max="2051" width="32.7109375" customWidth="1"/>
    <col min="2305" max="2305" width="8.28515625" customWidth="1"/>
    <col min="2306" max="2306" width="41" customWidth="1"/>
    <col min="2307" max="2307" width="32.7109375" customWidth="1"/>
    <col min="2561" max="2561" width="8.28515625" customWidth="1"/>
    <col min="2562" max="2562" width="41" customWidth="1"/>
    <col min="2563" max="2563" width="32.7109375" customWidth="1"/>
    <col min="2817" max="2817" width="8.28515625" customWidth="1"/>
    <col min="2818" max="2818" width="41" customWidth="1"/>
    <col min="2819" max="2819" width="32.7109375" customWidth="1"/>
    <col min="3073" max="3073" width="8.28515625" customWidth="1"/>
    <col min="3074" max="3074" width="41" customWidth="1"/>
    <col min="3075" max="3075" width="32.7109375" customWidth="1"/>
    <col min="3329" max="3329" width="8.28515625" customWidth="1"/>
    <col min="3330" max="3330" width="41" customWidth="1"/>
    <col min="3331" max="3331" width="32.7109375" customWidth="1"/>
    <col min="3585" max="3585" width="8.28515625" customWidth="1"/>
    <col min="3586" max="3586" width="41" customWidth="1"/>
    <col min="3587" max="3587" width="32.7109375" customWidth="1"/>
    <col min="3841" max="3841" width="8.28515625" customWidth="1"/>
    <col min="3842" max="3842" width="41" customWidth="1"/>
    <col min="3843" max="3843" width="32.7109375" customWidth="1"/>
    <col min="4097" max="4097" width="8.28515625" customWidth="1"/>
    <col min="4098" max="4098" width="41" customWidth="1"/>
    <col min="4099" max="4099" width="32.7109375" customWidth="1"/>
    <col min="4353" max="4353" width="8.28515625" customWidth="1"/>
    <col min="4354" max="4354" width="41" customWidth="1"/>
    <col min="4355" max="4355" width="32.7109375" customWidth="1"/>
    <col min="4609" max="4609" width="8.28515625" customWidth="1"/>
    <col min="4610" max="4610" width="41" customWidth="1"/>
    <col min="4611" max="4611" width="32.7109375" customWidth="1"/>
    <col min="4865" max="4865" width="8.28515625" customWidth="1"/>
    <col min="4866" max="4866" width="41" customWidth="1"/>
    <col min="4867" max="4867" width="32.7109375" customWidth="1"/>
    <col min="5121" max="5121" width="8.28515625" customWidth="1"/>
    <col min="5122" max="5122" width="41" customWidth="1"/>
    <col min="5123" max="5123" width="32.7109375" customWidth="1"/>
    <col min="5377" max="5377" width="8.28515625" customWidth="1"/>
    <col min="5378" max="5378" width="41" customWidth="1"/>
    <col min="5379" max="5379" width="32.7109375" customWidth="1"/>
    <col min="5633" max="5633" width="8.28515625" customWidth="1"/>
    <col min="5634" max="5634" width="41" customWidth="1"/>
    <col min="5635" max="5635" width="32.7109375" customWidth="1"/>
    <col min="5889" max="5889" width="8.28515625" customWidth="1"/>
    <col min="5890" max="5890" width="41" customWidth="1"/>
    <col min="5891" max="5891" width="32.7109375" customWidth="1"/>
    <col min="6145" max="6145" width="8.28515625" customWidth="1"/>
    <col min="6146" max="6146" width="41" customWidth="1"/>
    <col min="6147" max="6147" width="32.7109375" customWidth="1"/>
    <col min="6401" max="6401" width="8.28515625" customWidth="1"/>
    <col min="6402" max="6402" width="41" customWidth="1"/>
    <col min="6403" max="6403" width="32.7109375" customWidth="1"/>
    <col min="6657" max="6657" width="8.28515625" customWidth="1"/>
    <col min="6658" max="6658" width="41" customWidth="1"/>
    <col min="6659" max="6659" width="32.7109375" customWidth="1"/>
    <col min="6913" max="6913" width="8.28515625" customWidth="1"/>
    <col min="6914" max="6914" width="41" customWidth="1"/>
    <col min="6915" max="6915" width="32.7109375" customWidth="1"/>
    <col min="7169" max="7169" width="8.28515625" customWidth="1"/>
    <col min="7170" max="7170" width="41" customWidth="1"/>
    <col min="7171" max="7171" width="32.7109375" customWidth="1"/>
    <col min="7425" max="7425" width="8.28515625" customWidth="1"/>
    <col min="7426" max="7426" width="41" customWidth="1"/>
    <col min="7427" max="7427" width="32.7109375" customWidth="1"/>
    <col min="7681" max="7681" width="8.28515625" customWidth="1"/>
    <col min="7682" max="7682" width="41" customWidth="1"/>
    <col min="7683" max="7683" width="32.7109375" customWidth="1"/>
    <col min="7937" max="7937" width="8.28515625" customWidth="1"/>
    <col min="7938" max="7938" width="41" customWidth="1"/>
    <col min="7939" max="7939" width="32.7109375" customWidth="1"/>
    <col min="8193" max="8193" width="8.28515625" customWidth="1"/>
    <col min="8194" max="8194" width="41" customWidth="1"/>
    <col min="8195" max="8195" width="32.7109375" customWidth="1"/>
    <col min="8449" max="8449" width="8.28515625" customWidth="1"/>
    <col min="8450" max="8450" width="41" customWidth="1"/>
    <col min="8451" max="8451" width="32.7109375" customWidth="1"/>
    <col min="8705" max="8705" width="8.28515625" customWidth="1"/>
    <col min="8706" max="8706" width="41" customWidth="1"/>
    <col min="8707" max="8707" width="32.7109375" customWidth="1"/>
    <col min="8961" max="8961" width="8.28515625" customWidth="1"/>
    <col min="8962" max="8962" width="41" customWidth="1"/>
    <col min="8963" max="8963" width="32.7109375" customWidth="1"/>
    <col min="9217" max="9217" width="8.28515625" customWidth="1"/>
    <col min="9218" max="9218" width="41" customWidth="1"/>
    <col min="9219" max="9219" width="32.7109375" customWidth="1"/>
    <col min="9473" max="9473" width="8.28515625" customWidth="1"/>
    <col min="9474" max="9474" width="41" customWidth="1"/>
    <col min="9475" max="9475" width="32.7109375" customWidth="1"/>
    <col min="9729" max="9729" width="8.28515625" customWidth="1"/>
    <col min="9730" max="9730" width="41" customWidth="1"/>
    <col min="9731" max="9731" width="32.7109375" customWidth="1"/>
    <col min="9985" max="9985" width="8.28515625" customWidth="1"/>
    <col min="9986" max="9986" width="41" customWidth="1"/>
    <col min="9987" max="9987" width="32.7109375" customWidth="1"/>
    <col min="10241" max="10241" width="8.28515625" customWidth="1"/>
    <col min="10242" max="10242" width="41" customWidth="1"/>
    <col min="10243" max="10243" width="32.7109375" customWidth="1"/>
    <col min="10497" max="10497" width="8.28515625" customWidth="1"/>
    <col min="10498" max="10498" width="41" customWidth="1"/>
    <col min="10499" max="10499" width="32.7109375" customWidth="1"/>
    <col min="10753" max="10753" width="8.28515625" customWidth="1"/>
    <col min="10754" max="10754" width="41" customWidth="1"/>
    <col min="10755" max="10755" width="32.7109375" customWidth="1"/>
    <col min="11009" max="11009" width="8.28515625" customWidth="1"/>
    <col min="11010" max="11010" width="41" customWidth="1"/>
    <col min="11011" max="11011" width="32.7109375" customWidth="1"/>
    <col min="11265" max="11265" width="8.28515625" customWidth="1"/>
    <col min="11266" max="11266" width="41" customWidth="1"/>
    <col min="11267" max="11267" width="32.7109375" customWidth="1"/>
    <col min="11521" max="11521" width="8.28515625" customWidth="1"/>
    <col min="11522" max="11522" width="41" customWidth="1"/>
    <col min="11523" max="11523" width="32.7109375" customWidth="1"/>
    <col min="11777" max="11777" width="8.28515625" customWidth="1"/>
    <col min="11778" max="11778" width="41" customWidth="1"/>
    <col min="11779" max="11779" width="32.7109375" customWidth="1"/>
    <col min="12033" max="12033" width="8.28515625" customWidth="1"/>
    <col min="12034" max="12034" width="41" customWidth="1"/>
    <col min="12035" max="12035" width="32.7109375" customWidth="1"/>
    <col min="12289" max="12289" width="8.28515625" customWidth="1"/>
    <col min="12290" max="12290" width="41" customWidth="1"/>
    <col min="12291" max="12291" width="32.7109375" customWidth="1"/>
    <col min="12545" max="12545" width="8.28515625" customWidth="1"/>
    <col min="12546" max="12546" width="41" customWidth="1"/>
    <col min="12547" max="12547" width="32.7109375" customWidth="1"/>
    <col min="12801" max="12801" width="8.28515625" customWidth="1"/>
    <col min="12802" max="12802" width="41" customWidth="1"/>
    <col min="12803" max="12803" width="32.7109375" customWidth="1"/>
    <col min="13057" max="13057" width="8.28515625" customWidth="1"/>
    <col min="13058" max="13058" width="41" customWidth="1"/>
    <col min="13059" max="13059" width="32.7109375" customWidth="1"/>
    <col min="13313" max="13313" width="8.28515625" customWidth="1"/>
    <col min="13314" max="13314" width="41" customWidth="1"/>
    <col min="13315" max="13315" width="32.7109375" customWidth="1"/>
    <col min="13569" max="13569" width="8.28515625" customWidth="1"/>
    <col min="13570" max="13570" width="41" customWidth="1"/>
    <col min="13571" max="13571" width="32.7109375" customWidth="1"/>
    <col min="13825" max="13825" width="8.28515625" customWidth="1"/>
    <col min="13826" max="13826" width="41" customWidth="1"/>
    <col min="13827" max="13827" width="32.7109375" customWidth="1"/>
    <col min="14081" max="14081" width="8.28515625" customWidth="1"/>
    <col min="14082" max="14082" width="41" customWidth="1"/>
    <col min="14083" max="14083" width="32.7109375" customWidth="1"/>
    <col min="14337" max="14337" width="8.28515625" customWidth="1"/>
    <col min="14338" max="14338" width="41" customWidth="1"/>
    <col min="14339" max="14339" width="32.7109375" customWidth="1"/>
    <col min="14593" max="14593" width="8.28515625" customWidth="1"/>
    <col min="14594" max="14594" width="41" customWidth="1"/>
    <col min="14595" max="14595" width="32.7109375" customWidth="1"/>
    <col min="14849" max="14849" width="8.28515625" customWidth="1"/>
    <col min="14850" max="14850" width="41" customWidth="1"/>
    <col min="14851" max="14851" width="32.7109375" customWidth="1"/>
    <col min="15105" max="15105" width="8.28515625" customWidth="1"/>
    <col min="15106" max="15106" width="41" customWidth="1"/>
    <col min="15107" max="15107" width="32.7109375" customWidth="1"/>
    <col min="15361" max="15361" width="8.28515625" customWidth="1"/>
    <col min="15362" max="15362" width="41" customWidth="1"/>
    <col min="15363" max="15363" width="32.7109375" customWidth="1"/>
    <col min="15617" max="15617" width="8.28515625" customWidth="1"/>
    <col min="15618" max="15618" width="41" customWidth="1"/>
    <col min="15619" max="15619" width="32.7109375" customWidth="1"/>
    <col min="15873" max="15873" width="8.28515625" customWidth="1"/>
    <col min="15874" max="15874" width="41" customWidth="1"/>
    <col min="15875" max="15875" width="32.7109375" customWidth="1"/>
    <col min="16129" max="16129" width="8.28515625" customWidth="1"/>
    <col min="16130" max="16130" width="41" customWidth="1"/>
    <col min="16131" max="16131" width="32.7109375" customWidth="1"/>
  </cols>
  <sheetData>
    <row r="1" spans="1:3">
      <c r="B1" s="449" t="s">
        <v>606</v>
      </c>
    </row>
    <row r="3" spans="1:3">
      <c r="A3" s="380"/>
      <c r="B3" s="380"/>
      <c r="C3" s="380"/>
    </row>
    <row r="4" spans="1:3">
      <c r="A4" s="701" t="s">
        <v>368</v>
      </c>
      <c r="B4" s="702"/>
      <c r="C4" s="702"/>
    </row>
    <row r="5" spans="1:3" s="379" customFormat="1" ht="15.75">
      <c r="A5" s="388"/>
      <c r="B5" s="389"/>
      <c r="C5" s="389"/>
    </row>
    <row r="6" spans="1:3" ht="15.75">
      <c r="A6" s="381"/>
      <c r="B6" s="381" t="s">
        <v>54</v>
      </c>
      <c r="C6" s="381" t="s">
        <v>245</v>
      </c>
    </row>
    <row r="7" spans="1:3" ht="15.75">
      <c r="A7" s="381">
        <v>1</v>
      </c>
      <c r="B7" s="381">
        <v>2</v>
      </c>
      <c r="C7" s="381">
        <v>3</v>
      </c>
    </row>
    <row r="8" spans="1:3">
      <c r="A8" s="382" t="s">
        <v>246</v>
      </c>
      <c r="B8" s="383" t="s">
        <v>247</v>
      </c>
      <c r="C8" s="384">
        <v>44811208</v>
      </c>
    </row>
    <row r="9" spans="1:3">
      <c r="A9" s="382" t="s">
        <v>248</v>
      </c>
      <c r="B9" s="383" t="s">
        <v>249</v>
      </c>
      <c r="C9" s="384">
        <v>15613297</v>
      </c>
    </row>
    <row r="10" spans="1:3" ht="25.5">
      <c r="A10" s="385" t="s">
        <v>250</v>
      </c>
      <c r="B10" s="386" t="s">
        <v>251</v>
      </c>
      <c r="C10" s="387">
        <v>29197911</v>
      </c>
    </row>
    <row r="11" spans="1:3">
      <c r="A11" s="382" t="s">
        <v>252</v>
      </c>
      <c r="B11" s="383" t="s">
        <v>253</v>
      </c>
      <c r="C11" s="384">
        <v>16021649</v>
      </c>
    </row>
    <row r="12" spans="1:3">
      <c r="A12" s="382" t="s">
        <v>254</v>
      </c>
      <c r="B12" s="383" t="s">
        <v>255</v>
      </c>
      <c r="C12" s="384">
        <v>776744</v>
      </c>
    </row>
    <row r="13" spans="1:3" ht="25.5">
      <c r="A13" s="385" t="s">
        <v>256</v>
      </c>
      <c r="B13" s="386" t="s">
        <v>257</v>
      </c>
      <c r="C13" s="387">
        <v>15244905</v>
      </c>
    </row>
    <row r="14" spans="1:3">
      <c r="A14" s="385" t="s">
        <v>258</v>
      </c>
      <c r="B14" s="386" t="s">
        <v>259</v>
      </c>
      <c r="C14" s="387">
        <v>44442816</v>
      </c>
    </row>
    <row r="15" spans="1:3">
      <c r="A15" s="385" t="s">
        <v>260</v>
      </c>
      <c r="B15" s="386" t="s">
        <v>261</v>
      </c>
      <c r="C15" s="387">
        <v>44442816</v>
      </c>
    </row>
    <row r="16" spans="1:3">
      <c r="A16" s="385" t="s">
        <v>262</v>
      </c>
      <c r="B16" s="386" t="s">
        <v>263</v>
      </c>
      <c r="C16" s="387">
        <v>44442816</v>
      </c>
    </row>
    <row r="17" spans="1:3">
      <c r="A17" s="380"/>
      <c r="B17" s="380"/>
      <c r="C17" s="380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60"/>
  <sheetViews>
    <sheetView topLeftCell="A49" zoomScaleNormal="100" workbookViewId="0">
      <selection activeCell="B14" sqref="B14"/>
    </sheetView>
  </sheetViews>
  <sheetFormatPr defaultRowHeight="15"/>
  <cols>
    <col min="1" max="1" width="8.28515625" customWidth="1"/>
    <col min="2" max="2" width="37.42578125" customWidth="1"/>
    <col min="3" max="3" width="18.28515625" customWidth="1"/>
    <col min="4" max="4" width="10.7109375" customWidth="1"/>
    <col min="5" max="5" width="14.42578125" customWidth="1"/>
    <col min="257" max="257" width="8.28515625" customWidth="1"/>
    <col min="258" max="258" width="41" customWidth="1"/>
    <col min="259" max="261" width="32.7109375" customWidth="1"/>
    <col min="513" max="513" width="8.28515625" customWidth="1"/>
    <col min="514" max="514" width="41" customWidth="1"/>
    <col min="515" max="517" width="32.7109375" customWidth="1"/>
    <col min="769" max="769" width="8.28515625" customWidth="1"/>
    <col min="770" max="770" width="41" customWidth="1"/>
    <col min="771" max="773" width="32.7109375" customWidth="1"/>
    <col min="1025" max="1025" width="8.28515625" customWidth="1"/>
    <col min="1026" max="1026" width="41" customWidth="1"/>
    <col min="1027" max="1029" width="32.7109375" customWidth="1"/>
    <col min="1281" max="1281" width="8.28515625" customWidth="1"/>
    <col min="1282" max="1282" width="41" customWidth="1"/>
    <col min="1283" max="1285" width="32.7109375" customWidth="1"/>
    <col min="1537" max="1537" width="8.28515625" customWidth="1"/>
    <col min="1538" max="1538" width="41" customWidth="1"/>
    <col min="1539" max="1541" width="32.7109375" customWidth="1"/>
    <col min="1793" max="1793" width="8.28515625" customWidth="1"/>
    <col min="1794" max="1794" width="41" customWidth="1"/>
    <col min="1795" max="1797" width="32.7109375" customWidth="1"/>
    <col min="2049" max="2049" width="8.28515625" customWidth="1"/>
    <col min="2050" max="2050" width="41" customWidth="1"/>
    <col min="2051" max="2053" width="32.7109375" customWidth="1"/>
    <col min="2305" max="2305" width="8.28515625" customWidth="1"/>
    <col min="2306" max="2306" width="41" customWidth="1"/>
    <col min="2307" max="2309" width="32.7109375" customWidth="1"/>
    <col min="2561" max="2561" width="8.28515625" customWidth="1"/>
    <col min="2562" max="2562" width="41" customWidth="1"/>
    <col min="2563" max="2565" width="32.7109375" customWidth="1"/>
    <col min="2817" max="2817" width="8.28515625" customWidth="1"/>
    <col min="2818" max="2818" width="41" customWidth="1"/>
    <col min="2819" max="2821" width="32.7109375" customWidth="1"/>
    <col min="3073" max="3073" width="8.28515625" customWidth="1"/>
    <col min="3074" max="3074" width="41" customWidth="1"/>
    <col min="3075" max="3077" width="32.7109375" customWidth="1"/>
    <col min="3329" max="3329" width="8.28515625" customWidth="1"/>
    <col min="3330" max="3330" width="41" customWidth="1"/>
    <col min="3331" max="3333" width="32.7109375" customWidth="1"/>
    <col min="3585" max="3585" width="8.28515625" customWidth="1"/>
    <col min="3586" max="3586" width="41" customWidth="1"/>
    <col min="3587" max="3589" width="32.7109375" customWidth="1"/>
    <col min="3841" max="3841" width="8.28515625" customWidth="1"/>
    <col min="3842" max="3842" width="41" customWidth="1"/>
    <col min="3843" max="3845" width="32.7109375" customWidth="1"/>
    <col min="4097" max="4097" width="8.28515625" customWidth="1"/>
    <col min="4098" max="4098" width="41" customWidth="1"/>
    <col min="4099" max="4101" width="32.7109375" customWidth="1"/>
    <col min="4353" max="4353" width="8.28515625" customWidth="1"/>
    <col min="4354" max="4354" width="41" customWidth="1"/>
    <col min="4355" max="4357" width="32.7109375" customWidth="1"/>
    <col min="4609" max="4609" width="8.28515625" customWidth="1"/>
    <col min="4610" max="4610" width="41" customWidth="1"/>
    <col min="4611" max="4613" width="32.7109375" customWidth="1"/>
    <col min="4865" max="4865" width="8.28515625" customWidth="1"/>
    <col min="4866" max="4866" width="41" customWidth="1"/>
    <col min="4867" max="4869" width="32.7109375" customWidth="1"/>
    <col min="5121" max="5121" width="8.28515625" customWidth="1"/>
    <col min="5122" max="5122" width="41" customWidth="1"/>
    <col min="5123" max="5125" width="32.7109375" customWidth="1"/>
    <col min="5377" max="5377" width="8.28515625" customWidth="1"/>
    <col min="5378" max="5378" width="41" customWidth="1"/>
    <col min="5379" max="5381" width="32.7109375" customWidth="1"/>
    <col min="5633" max="5633" width="8.28515625" customWidth="1"/>
    <col min="5634" max="5634" width="41" customWidth="1"/>
    <col min="5635" max="5637" width="32.7109375" customWidth="1"/>
    <col min="5889" max="5889" width="8.28515625" customWidth="1"/>
    <col min="5890" max="5890" width="41" customWidth="1"/>
    <col min="5891" max="5893" width="32.7109375" customWidth="1"/>
    <col min="6145" max="6145" width="8.28515625" customWidth="1"/>
    <col min="6146" max="6146" width="41" customWidth="1"/>
    <col min="6147" max="6149" width="32.7109375" customWidth="1"/>
    <col min="6401" max="6401" width="8.28515625" customWidth="1"/>
    <col min="6402" max="6402" width="41" customWidth="1"/>
    <col min="6403" max="6405" width="32.7109375" customWidth="1"/>
    <col min="6657" max="6657" width="8.28515625" customWidth="1"/>
    <col min="6658" max="6658" width="41" customWidth="1"/>
    <col min="6659" max="6661" width="32.7109375" customWidth="1"/>
    <col min="6913" max="6913" width="8.28515625" customWidth="1"/>
    <col min="6914" max="6914" width="41" customWidth="1"/>
    <col min="6915" max="6917" width="32.7109375" customWidth="1"/>
    <col min="7169" max="7169" width="8.28515625" customWidth="1"/>
    <col min="7170" max="7170" width="41" customWidth="1"/>
    <col min="7171" max="7173" width="32.7109375" customWidth="1"/>
    <col min="7425" max="7425" width="8.28515625" customWidth="1"/>
    <col min="7426" max="7426" width="41" customWidth="1"/>
    <col min="7427" max="7429" width="32.7109375" customWidth="1"/>
    <col min="7681" max="7681" width="8.28515625" customWidth="1"/>
    <col min="7682" max="7682" width="41" customWidth="1"/>
    <col min="7683" max="7685" width="32.7109375" customWidth="1"/>
    <col min="7937" max="7937" width="8.28515625" customWidth="1"/>
    <col min="7938" max="7938" width="41" customWidth="1"/>
    <col min="7939" max="7941" width="32.7109375" customWidth="1"/>
    <col min="8193" max="8193" width="8.28515625" customWidth="1"/>
    <col min="8194" max="8194" width="41" customWidth="1"/>
    <col min="8195" max="8197" width="32.7109375" customWidth="1"/>
    <col min="8449" max="8449" width="8.28515625" customWidth="1"/>
    <col min="8450" max="8450" width="41" customWidth="1"/>
    <col min="8451" max="8453" width="32.7109375" customWidth="1"/>
    <col min="8705" max="8705" width="8.28515625" customWidth="1"/>
    <col min="8706" max="8706" width="41" customWidth="1"/>
    <col min="8707" max="8709" width="32.7109375" customWidth="1"/>
    <col min="8961" max="8961" width="8.28515625" customWidth="1"/>
    <col min="8962" max="8962" width="41" customWidth="1"/>
    <col min="8963" max="8965" width="32.7109375" customWidth="1"/>
    <col min="9217" max="9217" width="8.28515625" customWidth="1"/>
    <col min="9218" max="9218" width="41" customWidth="1"/>
    <col min="9219" max="9221" width="32.7109375" customWidth="1"/>
    <col min="9473" max="9473" width="8.28515625" customWidth="1"/>
    <col min="9474" max="9474" width="41" customWidth="1"/>
    <col min="9475" max="9477" width="32.7109375" customWidth="1"/>
    <col min="9729" max="9729" width="8.28515625" customWidth="1"/>
    <col min="9730" max="9730" width="41" customWidth="1"/>
    <col min="9731" max="9733" width="32.7109375" customWidth="1"/>
    <col min="9985" max="9985" width="8.28515625" customWidth="1"/>
    <col min="9986" max="9986" width="41" customWidth="1"/>
    <col min="9987" max="9989" width="32.7109375" customWidth="1"/>
    <col min="10241" max="10241" width="8.28515625" customWidth="1"/>
    <col min="10242" max="10242" width="41" customWidth="1"/>
    <col min="10243" max="10245" width="32.7109375" customWidth="1"/>
    <col min="10497" max="10497" width="8.28515625" customWidth="1"/>
    <col min="10498" max="10498" width="41" customWidth="1"/>
    <col min="10499" max="10501" width="32.7109375" customWidth="1"/>
    <col min="10753" max="10753" width="8.28515625" customWidth="1"/>
    <col min="10754" max="10754" width="41" customWidth="1"/>
    <col min="10755" max="10757" width="32.7109375" customWidth="1"/>
    <col min="11009" max="11009" width="8.28515625" customWidth="1"/>
    <col min="11010" max="11010" width="41" customWidth="1"/>
    <col min="11011" max="11013" width="32.7109375" customWidth="1"/>
    <col min="11265" max="11265" width="8.28515625" customWidth="1"/>
    <col min="11266" max="11266" width="41" customWidth="1"/>
    <col min="11267" max="11269" width="32.7109375" customWidth="1"/>
    <col min="11521" max="11521" width="8.28515625" customWidth="1"/>
    <col min="11522" max="11522" width="41" customWidth="1"/>
    <col min="11523" max="11525" width="32.7109375" customWidth="1"/>
    <col min="11777" max="11777" width="8.28515625" customWidth="1"/>
    <col min="11778" max="11778" width="41" customWidth="1"/>
    <col min="11779" max="11781" width="32.7109375" customWidth="1"/>
    <col min="12033" max="12033" width="8.28515625" customWidth="1"/>
    <col min="12034" max="12034" width="41" customWidth="1"/>
    <col min="12035" max="12037" width="32.7109375" customWidth="1"/>
    <col min="12289" max="12289" width="8.28515625" customWidth="1"/>
    <col min="12290" max="12290" width="41" customWidth="1"/>
    <col min="12291" max="12293" width="32.7109375" customWidth="1"/>
    <col min="12545" max="12545" width="8.28515625" customWidth="1"/>
    <col min="12546" max="12546" width="41" customWidth="1"/>
    <col min="12547" max="12549" width="32.7109375" customWidth="1"/>
    <col min="12801" max="12801" width="8.28515625" customWidth="1"/>
    <col min="12802" max="12802" width="41" customWidth="1"/>
    <col min="12803" max="12805" width="32.7109375" customWidth="1"/>
    <col min="13057" max="13057" width="8.28515625" customWidth="1"/>
    <col min="13058" max="13058" width="41" customWidth="1"/>
    <col min="13059" max="13061" width="32.7109375" customWidth="1"/>
    <col min="13313" max="13313" width="8.28515625" customWidth="1"/>
    <col min="13314" max="13314" width="41" customWidth="1"/>
    <col min="13315" max="13317" width="32.7109375" customWidth="1"/>
    <col min="13569" max="13569" width="8.28515625" customWidth="1"/>
    <col min="13570" max="13570" width="41" customWidth="1"/>
    <col min="13571" max="13573" width="32.7109375" customWidth="1"/>
    <col min="13825" max="13825" width="8.28515625" customWidth="1"/>
    <col min="13826" max="13826" width="41" customWidth="1"/>
    <col min="13827" max="13829" width="32.7109375" customWidth="1"/>
    <col min="14081" max="14081" width="8.28515625" customWidth="1"/>
    <col min="14082" max="14082" width="41" customWidth="1"/>
    <col min="14083" max="14085" width="32.7109375" customWidth="1"/>
    <col min="14337" max="14337" width="8.28515625" customWidth="1"/>
    <col min="14338" max="14338" width="41" customWidth="1"/>
    <col min="14339" max="14341" width="32.7109375" customWidth="1"/>
    <col min="14593" max="14593" width="8.28515625" customWidth="1"/>
    <col min="14594" max="14594" width="41" customWidth="1"/>
    <col min="14595" max="14597" width="32.7109375" customWidth="1"/>
    <col min="14849" max="14849" width="8.28515625" customWidth="1"/>
    <col min="14850" max="14850" width="41" customWidth="1"/>
    <col min="14851" max="14853" width="32.7109375" customWidth="1"/>
    <col min="15105" max="15105" width="8.28515625" customWidth="1"/>
    <col min="15106" max="15106" width="41" customWidth="1"/>
    <col min="15107" max="15109" width="32.7109375" customWidth="1"/>
    <col min="15361" max="15361" width="8.28515625" customWidth="1"/>
    <col min="15362" max="15362" width="41" customWidth="1"/>
    <col min="15363" max="15365" width="32.7109375" customWidth="1"/>
    <col min="15617" max="15617" width="8.28515625" customWidth="1"/>
    <col min="15618" max="15618" width="41" customWidth="1"/>
    <col min="15619" max="15621" width="32.7109375" customWidth="1"/>
    <col min="15873" max="15873" width="8.28515625" customWidth="1"/>
    <col min="15874" max="15874" width="41" customWidth="1"/>
    <col min="15875" max="15877" width="32.7109375" customWidth="1"/>
    <col min="16129" max="16129" width="8.28515625" customWidth="1"/>
    <col min="16130" max="16130" width="41" customWidth="1"/>
    <col min="16131" max="16133" width="32.7109375" customWidth="1"/>
  </cols>
  <sheetData>
    <row r="1" spans="1:5">
      <c r="A1" s="449"/>
      <c r="B1" s="449" t="s">
        <v>607</v>
      </c>
      <c r="C1" s="449"/>
      <c r="D1" s="449"/>
      <c r="E1" s="449"/>
    </row>
    <row r="2" spans="1:5">
      <c r="A2" s="449"/>
      <c r="B2" s="449"/>
      <c r="C2" s="449"/>
      <c r="D2" s="449"/>
      <c r="E2" s="449"/>
    </row>
    <row r="3" spans="1:5">
      <c r="A3" s="380"/>
      <c r="B3" s="380"/>
      <c r="C3" s="380"/>
      <c r="D3" s="380"/>
      <c r="E3" s="380"/>
    </row>
    <row r="4" spans="1:5">
      <c r="A4" s="701" t="s">
        <v>369</v>
      </c>
      <c r="B4" s="702"/>
      <c r="C4" s="702"/>
      <c r="D4" s="702"/>
      <c r="E4" s="702"/>
    </row>
    <row r="5" spans="1:5" s="379" customFormat="1" ht="15.75">
      <c r="A5" s="381"/>
      <c r="B5" s="450"/>
      <c r="C5" s="450"/>
      <c r="D5" s="450"/>
      <c r="E5" s="450"/>
    </row>
    <row r="6" spans="1:5" ht="31.5">
      <c r="A6" s="381"/>
      <c r="B6" s="381" t="s">
        <v>54</v>
      </c>
      <c r="C6" s="381" t="s">
        <v>275</v>
      </c>
      <c r="D6" s="381" t="s">
        <v>276</v>
      </c>
      <c r="E6" s="381" t="s">
        <v>277</v>
      </c>
    </row>
    <row r="7" spans="1:5" ht="15.75">
      <c r="A7" s="381">
        <v>1</v>
      </c>
      <c r="B7" s="381">
        <v>2</v>
      </c>
      <c r="C7" s="381">
        <v>3</v>
      </c>
      <c r="D7" s="381">
        <v>4</v>
      </c>
      <c r="E7" s="381">
        <v>5</v>
      </c>
    </row>
    <row r="8" spans="1:5">
      <c r="A8" s="382">
        <v>1</v>
      </c>
      <c r="B8" s="383" t="s">
        <v>278</v>
      </c>
      <c r="C8" s="384">
        <v>1600000</v>
      </c>
      <c r="D8" s="384">
        <v>0</v>
      </c>
      <c r="E8" s="384">
        <v>0</v>
      </c>
    </row>
    <row r="9" spans="1:5">
      <c r="A9" s="385">
        <v>2</v>
      </c>
      <c r="B9" s="386" t="s">
        <v>279</v>
      </c>
      <c r="C9" s="387">
        <v>1600000</v>
      </c>
      <c r="D9" s="387">
        <v>0</v>
      </c>
      <c r="E9" s="387">
        <v>0</v>
      </c>
    </row>
    <row r="10" spans="1:5" ht="25.5">
      <c r="A10" s="382">
        <v>3</v>
      </c>
      <c r="B10" s="383" t="s">
        <v>280</v>
      </c>
      <c r="C10" s="384">
        <v>107274054</v>
      </c>
      <c r="D10" s="384">
        <v>0</v>
      </c>
      <c r="E10" s="384">
        <v>105783024</v>
      </c>
    </row>
    <row r="11" spans="1:5" ht="25.5">
      <c r="A11" s="382">
        <v>4</v>
      </c>
      <c r="B11" s="383" t="s">
        <v>281</v>
      </c>
      <c r="C11" s="384">
        <v>559752</v>
      </c>
      <c r="D11" s="384">
        <v>0</v>
      </c>
      <c r="E11" s="384">
        <v>317031</v>
      </c>
    </row>
    <row r="12" spans="1:5">
      <c r="A12" s="382">
        <v>5</v>
      </c>
      <c r="B12" s="383" t="s">
        <v>283</v>
      </c>
      <c r="C12" s="384">
        <v>600000</v>
      </c>
      <c r="D12" s="384">
        <v>0</v>
      </c>
      <c r="E12" s="384">
        <v>1500000</v>
      </c>
    </row>
    <row r="13" spans="1:5">
      <c r="A13" s="385">
        <v>6</v>
      </c>
      <c r="B13" s="386" t="s">
        <v>284</v>
      </c>
      <c r="C13" s="387">
        <v>108433806</v>
      </c>
      <c r="D13" s="387">
        <v>0</v>
      </c>
      <c r="E13" s="387">
        <v>107600055</v>
      </c>
    </row>
    <row r="14" spans="1:5" ht="25.5">
      <c r="A14" s="382">
        <v>7</v>
      </c>
      <c r="B14" s="383" t="s">
        <v>286</v>
      </c>
      <c r="C14" s="384">
        <v>2920000</v>
      </c>
      <c r="D14" s="384">
        <v>0</v>
      </c>
      <c r="E14" s="384">
        <v>2920000</v>
      </c>
    </row>
    <row r="15" spans="1:5" ht="25.5">
      <c r="A15" s="382">
        <v>8</v>
      </c>
      <c r="B15" s="383" t="s">
        <v>288</v>
      </c>
      <c r="C15" s="384">
        <v>2920000</v>
      </c>
      <c r="D15" s="384">
        <v>0</v>
      </c>
      <c r="E15" s="384">
        <v>2920000</v>
      </c>
    </row>
    <row r="16" spans="1:5" ht="25.5">
      <c r="A16" s="385">
        <v>9</v>
      </c>
      <c r="B16" s="386" t="s">
        <v>290</v>
      </c>
      <c r="C16" s="387">
        <v>2920000</v>
      </c>
      <c r="D16" s="387">
        <v>0</v>
      </c>
      <c r="E16" s="387">
        <v>2920000</v>
      </c>
    </row>
    <row r="17" spans="1:5" ht="25.5">
      <c r="A17" s="382">
        <v>10</v>
      </c>
      <c r="B17" s="383" t="s">
        <v>292</v>
      </c>
      <c r="C17" s="384">
        <v>0</v>
      </c>
      <c r="D17" s="384">
        <v>0</v>
      </c>
      <c r="E17" s="384">
        <v>25781522</v>
      </c>
    </row>
    <row r="18" spans="1:5">
      <c r="A18" s="382">
        <v>11</v>
      </c>
      <c r="B18" s="383" t="s">
        <v>294</v>
      </c>
      <c r="C18" s="384">
        <v>0</v>
      </c>
      <c r="D18" s="384">
        <v>0</v>
      </c>
      <c r="E18" s="384">
        <v>25781522</v>
      </c>
    </row>
    <row r="19" spans="1:5" ht="25.5">
      <c r="A19" s="385">
        <v>12</v>
      </c>
      <c r="B19" s="386" t="s">
        <v>295</v>
      </c>
      <c r="C19" s="387">
        <v>0</v>
      </c>
      <c r="D19" s="387">
        <v>0</v>
      </c>
      <c r="E19" s="387">
        <v>25781522</v>
      </c>
    </row>
    <row r="20" spans="1:5" ht="38.25">
      <c r="A20" s="385">
        <v>13</v>
      </c>
      <c r="B20" s="386" t="s">
        <v>297</v>
      </c>
      <c r="C20" s="387">
        <v>112953806</v>
      </c>
      <c r="D20" s="387">
        <v>0</v>
      </c>
      <c r="E20" s="387">
        <v>136301577</v>
      </c>
    </row>
    <row r="21" spans="1:5">
      <c r="A21" s="382">
        <v>14</v>
      </c>
      <c r="B21" s="383" t="s">
        <v>298</v>
      </c>
      <c r="C21" s="384">
        <v>110890</v>
      </c>
      <c r="D21" s="384">
        <v>0</v>
      </c>
      <c r="E21" s="384">
        <v>70835</v>
      </c>
    </row>
    <row r="22" spans="1:5" ht="25.5">
      <c r="A22" s="385">
        <v>15</v>
      </c>
      <c r="B22" s="386" t="s">
        <v>299</v>
      </c>
      <c r="C22" s="387">
        <v>110890</v>
      </c>
      <c r="D22" s="387">
        <v>0</v>
      </c>
      <c r="E22" s="387">
        <v>70835</v>
      </c>
    </row>
    <row r="23" spans="1:5">
      <c r="A23" s="382">
        <v>16</v>
      </c>
      <c r="B23" s="383" t="s">
        <v>300</v>
      </c>
      <c r="C23" s="384">
        <v>15172812</v>
      </c>
      <c r="D23" s="384">
        <v>0</v>
      </c>
      <c r="E23" s="384">
        <v>43826129</v>
      </c>
    </row>
    <row r="24" spans="1:5">
      <c r="A24" s="385">
        <v>17</v>
      </c>
      <c r="B24" s="386" t="s">
        <v>301</v>
      </c>
      <c r="C24" s="387">
        <v>15172812</v>
      </c>
      <c r="D24" s="387">
        <v>0</v>
      </c>
      <c r="E24" s="387">
        <v>43826129</v>
      </c>
    </row>
    <row r="25" spans="1:5">
      <c r="A25" s="385">
        <v>18</v>
      </c>
      <c r="B25" s="386" t="s">
        <v>302</v>
      </c>
      <c r="C25" s="387">
        <v>15283702</v>
      </c>
      <c r="D25" s="387">
        <v>0</v>
      </c>
      <c r="E25" s="387">
        <v>43896964</v>
      </c>
    </row>
    <row r="26" spans="1:5" ht="38.25">
      <c r="A26" s="382">
        <v>19</v>
      </c>
      <c r="B26" s="383" t="s">
        <v>303</v>
      </c>
      <c r="C26" s="384">
        <v>578708</v>
      </c>
      <c r="D26" s="384">
        <v>0</v>
      </c>
      <c r="E26" s="384">
        <v>183577</v>
      </c>
    </row>
    <row r="27" spans="1:5" ht="25.5">
      <c r="A27" s="382">
        <v>20</v>
      </c>
      <c r="B27" s="383" t="s">
        <v>304</v>
      </c>
      <c r="C27" s="384">
        <v>70042</v>
      </c>
      <c r="D27" s="384">
        <v>0</v>
      </c>
      <c r="E27" s="384">
        <v>33535</v>
      </c>
    </row>
    <row r="28" spans="1:5" ht="25.5">
      <c r="A28" s="382">
        <v>21</v>
      </c>
      <c r="B28" s="383" t="s">
        <v>305</v>
      </c>
      <c r="C28" s="384">
        <v>399004</v>
      </c>
      <c r="D28" s="384">
        <v>0</v>
      </c>
      <c r="E28" s="384">
        <v>109909</v>
      </c>
    </row>
    <row r="29" spans="1:5" ht="25.5">
      <c r="A29" s="382">
        <v>22</v>
      </c>
      <c r="B29" s="383" t="s">
        <v>306</v>
      </c>
      <c r="C29" s="384">
        <v>109662</v>
      </c>
      <c r="D29" s="384">
        <v>0</v>
      </c>
      <c r="E29" s="384">
        <v>40133</v>
      </c>
    </row>
    <row r="30" spans="1:5" ht="38.25">
      <c r="A30" s="382">
        <v>23</v>
      </c>
      <c r="B30" s="383" t="s">
        <v>307</v>
      </c>
      <c r="C30" s="384">
        <v>219188</v>
      </c>
      <c r="D30" s="384">
        <v>0</v>
      </c>
      <c r="E30" s="384">
        <v>234252</v>
      </c>
    </row>
    <row r="31" spans="1:5" ht="51">
      <c r="A31" s="382">
        <v>24</v>
      </c>
      <c r="B31" s="383" t="s">
        <v>308</v>
      </c>
      <c r="C31" s="384">
        <v>166163</v>
      </c>
      <c r="D31" s="384">
        <v>0</v>
      </c>
      <c r="E31" s="384">
        <v>166163</v>
      </c>
    </row>
    <row r="32" spans="1:5" ht="25.5">
      <c r="A32" s="382">
        <v>25</v>
      </c>
      <c r="B32" s="383" t="s">
        <v>309</v>
      </c>
      <c r="C32" s="384">
        <v>0</v>
      </c>
      <c r="D32" s="384">
        <v>0</v>
      </c>
      <c r="E32" s="384">
        <v>49642</v>
      </c>
    </row>
    <row r="33" spans="1:5" ht="25.5">
      <c r="A33" s="382">
        <v>26</v>
      </c>
      <c r="B33" s="383" t="s">
        <v>310</v>
      </c>
      <c r="C33" s="384">
        <v>53025</v>
      </c>
      <c r="D33" s="384">
        <v>0</v>
      </c>
      <c r="E33" s="384">
        <v>18447</v>
      </c>
    </row>
    <row r="34" spans="1:5" ht="25.5">
      <c r="A34" s="385">
        <v>27</v>
      </c>
      <c r="B34" s="386" t="s">
        <v>311</v>
      </c>
      <c r="C34" s="387">
        <v>797896</v>
      </c>
      <c r="D34" s="387">
        <v>0</v>
      </c>
      <c r="E34" s="387">
        <v>417829</v>
      </c>
    </row>
    <row r="35" spans="1:5">
      <c r="A35" s="385">
        <v>28</v>
      </c>
      <c r="B35" s="386" t="s">
        <v>312</v>
      </c>
      <c r="C35" s="387">
        <v>797896</v>
      </c>
      <c r="D35" s="387">
        <v>0</v>
      </c>
      <c r="E35" s="387">
        <v>417829</v>
      </c>
    </row>
    <row r="36" spans="1:5" ht="25.5">
      <c r="A36" s="382">
        <v>29</v>
      </c>
      <c r="B36" s="383" t="s">
        <v>313</v>
      </c>
      <c r="C36" s="384">
        <v>219910</v>
      </c>
      <c r="D36" s="384">
        <v>0</v>
      </c>
      <c r="E36" s="384">
        <v>0</v>
      </c>
    </row>
    <row r="37" spans="1:5" ht="38.25">
      <c r="A37" s="382">
        <v>30</v>
      </c>
      <c r="B37" s="383" t="s">
        <v>314</v>
      </c>
      <c r="C37" s="384">
        <v>0</v>
      </c>
      <c r="D37" s="384">
        <v>0</v>
      </c>
      <c r="E37" s="384">
        <v>8000</v>
      </c>
    </row>
    <row r="38" spans="1:5" ht="25.5">
      <c r="A38" s="385">
        <v>31</v>
      </c>
      <c r="B38" s="386" t="s">
        <v>315</v>
      </c>
      <c r="C38" s="387">
        <v>219910</v>
      </c>
      <c r="D38" s="387">
        <v>0</v>
      </c>
      <c r="E38" s="387">
        <v>8000</v>
      </c>
    </row>
    <row r="39" spans="1:5" ht="25.5">
      <c r="A39" s="385">
        <v>32</v>
      </c>
      <c r="B39" s="386" t="s">
        <v>316</v>
      </c>
      <c r="C39" s="387">
        <v>219910</v>
      </c>
      <c r="D39" s="387">
        <v>0</v>
      </c>
      <c r="E39" s="387">
        <v>8000</v>
      </c>
    </row>
    <row r="40" spans="1:5">
      <c r="A40" s="385">
        <v>33</v>
      </c>
      <c r="B40" s="386" t="s">
        <v>317</v>
      </c>
      <c r="C40" s="387">
        <v>129255314</v>
      </c>
      <c r="D40" s="387">
        <v>0</v>
      </c>
      <c r="E40" s="387">
        <v>180624370</v>
      </c>
    </row>
    <row r="41" spans="1:5">
      <c r="A41" s="382">
        <v>34</v>
      </c>
      <c r="B41" s="383" t="s">
        <v>318</v>
      </c>
      <c r="C41" s="384">
        <v>117264760</v>
      </c>
      <c r="D41" s="384">
        <v>0</v>
      </c>
      <c r="E41" s="384">
        <v>117264760</v>
      </c>
    </row>
    <row r="42" spans="1:5" ht="25.5">
      <c r="A42" s="382">
        <v>35</v>
      </c>
      <c r="B42" s="383" t="s">
        <v>319</v>
      </c>
      <c r="C42" s="384">
        <v>7805338</v>
      </c>
      <c r="D42" s="384">
        <v>0</v>
      </c>
      <c r="E42" s="384">
        <v>33586860</v>
      </c>
    </row>
    <row r="43" spans="1:5" ht="25.5">
      <c r="A43" s="385">
        <v>36</v>
      </c>
      <c r="B43" s="386" t="s">
        <v>320</v>
      </c>
      <c r="C43" s="387">
        <v>7805338</v>
      </c>
      <c r="D43" s="387">
        <v>0</v>
      </c>
      <c r="E43" s="387">
        <v>33586860</v>
      </c>
    </row>
    <row r="44" spans="1:5">
      <c r="A44" s="382">
        <v>37</v>
      </c>
      <c r="B44" s="383" t="s">
        <v>321</v>
      </c>
      <c r="C44" s="384">
        <v>1233390</v>
      </c>
      <c r="D44" s="384">
        <v>0</v>
      </c>
      <c r="E44" s="384">
        <v>2330446</v>
      </c>
    </row>
    <row r="45" spans="1:5">
      <c r="A45" s="382">
        <v>38</v>
      </c>
      <c r="B45" s="383" t="s">
        <v>322</v>
      </c>
      <c r="C45" s="384">
        <v>1097056</v>
      </c>
      <c r="D45" s="384">
        <v>0</v>
      </c>
      <c r="E45" s="384">
        <v>26640352</v>
      </c>
    </row>
    <row r="46" spans="1:5">
      <c r="A46" s="385">
        <v>39</v>
      </c>
      <c r="B46" s="386" t="s">
        <v>323</v>
      </c>
      <c r="C46" s="387">
        <v>127400544</v>
      </c>
      <c r="D46" s="387">
        <v>0</v>
      </c>
      <c r="E46" s="387">
        <v>179822418</v>
      </c>
    </row>
    <row r="47" spans="1:5" ht="25.5">
      <c r="A47" s="382">
        <v>40</v>
      </c>
      <c r="B47" s="383" t="s">
        <v>324</v>
      </c>
      <c r="C47" s="384">
        <v>104140</v>
      </c>
      <c r="D47" s="384">
        <v>0</v>
      </c>
      <c r="E47" s="384">
        <v>0</v>
      </c>
    </row>
    <row r="48" spans="1:5" ht="25.5">
      <c r="A48" s="382">
        <v>41</v>
      </c>
      <c r="B48" s="383" t="s">
        <v>325</v>
      </c>
      <c r="C48" s="384">
        <v>177830</v>
      </c>
      <c r="D48" s="384">
        <v>0</v>
      </c>
      <c r="E48" s="384">
        <v>14950</v>
      </c>
    </row>
    <row r="49" spans="1:5" ht="25.5">
      <c r="A49" s="385">
        <v>42</v>
      </c>
      <c r="B49" s="386" t="s">
        <v>326</v>
      </c>
      <c r="C49" s="387">
        <v>281970</v>
      </c>
      <c r="D49" s="387">
        <v>0</v>
      </c>
      <c r="E49" s="387">
        <v>14950</v>
      </c>
    </row>
    <row r="50" spans="1:5" ht="38.25">
      <c r="A50" s="382">
        <v>43</v>
      </c>
      <c r="B50" s="383" t="s">
        <v>327</v>
      </c>
      <c r="C50" s="384">
        <v>355398</v>
      </c>
      <c r="D50" s="384">
        <v>0</v>
      </c>
      <c r="E50" s="384">
        <v>375542</v>
      </c>
    </row>
    <row r="51" spans="1:5" ht="38.25">
      <c r="A51" s="382">
        <v>44</v>
      </c>
      <c r="B51" s="383" t="s">
        <v>328</v>
      </c>
      <c r="C51" s="384">
        <v>355398</v>
      </c>
      <c r="D51" s="384">
        <v>0</v>
      </c>
      <c r="E51" s="384">
        <v>375542</v>
      </c>
    </row>
    <row r="52" spans="1:5" ht="25.5">
      <c r="A52" s="385">
        <v>45</v>
      </c>
      <c r="B52" s="386" t="s">
        <v>329</v>
      </c>
      <c r="C52" s="387">
        <v>355398</v>
      </c>
      <c r="D52" s="387">
        <v>0</v>
      </c>
      <c r="E52" s="387">
        <v>375542</v>
      </c>
    </row>
    <row r="53" spans="1:5">
      <c r="A53" s="382">
        <v>46</v>
      </c>
      <c r="B53" s="383" t="s">
        <v>330</v>
      </c>
      <c r="C53" s="384">
        <v>660071</v>
      </c>
      <c r="D53" s="384">
        <v>0</v>
      </c>
      <c r="E53" s="384">
        <v>0</v>
      </c>
    </row>
    <row r="54" spans="1:5" ht="25.5">
      <c r="A54" s="382">
        <v>47</v>
      </c>
      <c r="B54" s="383" t="s">
        <v>331</v>
      </c>
      <c r="C54" s="384">
        <v>156632</v>
      </c>
      <c r="D54" s="384">
        <v>0</v>
      </c>
      <c r="E54" s="384">
        <v>0</v>
      </c>
    </row>
    <row r="55" spans="1:5" ht="25.5">
      <c r="A55" s="385">
        <v>48</v>
      </c>
      <c r="B55" s="386" t="s">
        <v>332</v>
      </c>
      <c r="C55" s="387">
        <v>816703</v>
      </c>
      <c r="D55" s="387">
        <v>0</v>
      </c>
      <c r="E55" s="387">
        <v>0</v>
      </c>
    </row>
    <row r="56" spans="1:5">
      <c r="A56" s="385">
        <v>49</v>
      </c>
      <c r="B56" s="386" t="s">
        <v>333</v>
      </c>
      <c r="C56" s="387">
        <v>1454071</v>
      </c>
      <c r="D56" s="387">
        <v>0</v>
      </c>
      <c r="E56" s="387">
        <v>390492</v>
      </c>
    </row>
    <row r="57" spans="1:5" ht="25.5">
      <c r="A57" s="382">
        <v>50</v>
      </c>
      <c r="B57" s="383" t="s">
        <v>334</v>
      </c>
      <c r="C57" s="384">
        <v>400699</v>
      </c>
      <c r="D57" s="384">
        <v>0</v>
      </c>
      <c r="E57" s="384">
        <v>411460</v>
      </c>
    </row>
    <row r="58" spans="1:5" ht="25.5">
      <c r="A58" s="385">
        <v>51</v>
      </c>
      <c r="B58" s="386" t="s">
        <v>335</v>
      </c>
      <c r="C58" s="387">
        <v>400699</v>
      </c>
      <c r="D58" s="387">
        <v>0</v>
      </c>
      <c r="E58" s="387">
        <v>411460</v>
      </c>
    </row>
    <row r="59" spans="1:5">
      <c r="A59" s="385">
        <v>52</v>
      </c>
      <c r="B59" s="386" t="s">
        <v>336</v>
      </c>
      <c r="C59" s="387">
        <v>129255314</v>
      </c>
      <c r="D59" s="387">
        <v>0</v>
      </c>
      <c r="E59" s="387">
        <v>180624370</v>
      </c>
    </row>
    <row r="60" spans="1:5">
      <c r="A60" s="380"/>
      <c r="B60" s="380"/>
      <c r="C60" s="380"/>
      <c r="D60" s="380"/>
      <c r="E60" s="380"/>
    </row>
  </sheetData>
  <mergeCells count="1">
    <mergeCell ref="A4:E4"/>
  </mergeCells>
  <pageMargins left="0.7" right="0.7" top="0.75" bottom="0.75" header="0.3" footer="0.3"/>
  <pageSetup paperSize="9" scale="93" orientation="portrait" r:id="rId1"/>
  <rowBreaks count="1" manualBreakCount="1">
    <brk id="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G119"/>
  <sheetViews>
    <sheetView topLeftCell="A79" zoomScaleNormal="100" workbookViewId="0">
      <selection activeCell="A4" sqref="A4"/>
    </sheetView>
  </sheetViews>
  <sheetFormatPr defaultRowHeight="15"/>
  <cols>
    <col min="1" max="1" width="46.42578125" style="444" customWidth="1"/>
    <col min="2" max="2" width="8.85546875" style="379"/>
    <col min="3" max="3" width="14" style="379" customWidth="1"/>
    <col min="4" max="4" width="18.85546875" style="379" customWidth="1"/>
    <col min="5" max="5" width="12.85546875" style="379" hidden="1" customWidth="1"/>
    <col min="6" max="6" width="8.85546875" style="379"/>
    <col min="7" max="7" width="9.42578125" style="379" bestFit="1" customWidth="1"/>
    <col min="8" max="256" width="8.85546875" style="379"/>
    <col min="257" max="257" width="46.42578125" style="379" customWidth="1"/>
    <col min="258" max="258" width="8.85546875" style="379"/>
    <col min="259" max="260" width="12.5703125" style="379" bestFit="1" customWidth="1"/>
    <col min="261" max="261" width="12.85546875" style="379" customWidth="1"/>
    <col min="262" max="262" width="8.85546875" style="379"/>
    <col min="263" max="263" width="9.42578125" style="379" bestFit="1" customWidth="1"/>
    <col min="264" max="512" width="8.85546875" style="379"/>
    <col min="513" max="513" width="46.42578125" style="379" customWidth="1"/>
    <col min="514" max="514" width="8.85546875" style="379"/>
    <col min="515" max="516" width="12.5703125" style="379" bestFit="1" customWidth="1"/>
    <col min="517" max="517" width="12.85546875" style="379" customWidth="1"/>
    <col min="518" max="518" width="8.85546875" style="379"/>
    <col min="519" max="519" width="9.42578125" style="379" bestFit="1" customWidth="1"/>
    <col min="520" max="768" width="8.85546875" style="379"/>
    <col min="769" max="769" width="46.42578125" style="379" customWidth="1"/>
    <col min="770" max="770" width="8.85546875" style="379"/>
    <col min="771" max="772" width="12.5703125" style="379" bestFit="1" customWidth="1"/>
    <col min="773" max="773" width="12.85546875" style="379" customWidth="1"/>
    <col min="774" max="774" width="8.85546875" style="379"/>
    <col min="775" max="775" width="9.42578125" style="379" bestFit="1" customWidth="1"/>
    <col min="776" max="1024" width="8.85546875" style="379"/>
    <col min="1025" max="1025" width="46.42578125" style="379" customWidth="1"/>
    <col min="1026" max="1026" width="8.85546875" style="379"/>
    <col min="1027" max="1028" width="12.5703125" style="379" bestFit="1" customWidth="1"/>
    <col min="1029" max="1029" width="12.85546875" style="379" customWidth="1"/>
    <col min="1030" max="1030" width="8.85546875" style="379"/>
    <col min="1031" max="1031" width="9.42578125" style="379" bestFit="1" customWidth="1"/>
    <col min="1032" max="1280" width="8.85546875" style="379"/>
    <col min="1281" max="1281" width="46.42578125" style="379" customWidth="1"/>
    <col min="1282" max="1282" width="8.85546875" style="379"/>
    <col min="1283" max="1284" width="12.5703125" style="379" bestFit="1" customWidth="1"/>
    <col min="1285" max="1285" width="12.85546875" style="379" customWidth="1"/>
    <col min="1286" max="1286" width="8.85546875" style="379"/>
    <col min="1287" max="1287" width="9.42578125" style="379" bestFit="1" customWidth="1"/>
    <col min="1288" max="1536" width="8.85546875" style="379"/>
    <col min="1537" max="1537" width="46.42578125" style="379" customWidth="1"/>
    <col min="1538" max="1538" width="8.85546875" style="379"/>
    <col min="1539" max="1540" width="12.5703125" style="379" bestFit="1" customWidth="1"/>
    <col min="1541" max="1541" width="12.85546875" style="379" customWidth="1"/>
    <col min="1542" max="1542" width="8.85546875" style="379"/>
    <col min="1543" max="1543" width="9.42578125" style="379" bestFit="1" customWidth="1"/>
    <col min="1544" max="1792" width="8.85546875" style="379"/>
    <col min="1793" max="1793" width="46.42578125" style="379" customWidth="1"/>
    <col min="1794" max="1794" width="8.85546875" style="379"/>
    <col min="1795" max="1796" width="12.5703125" style="379" bestFit="1" customWidth="1"/>
    <col min="1797" max="1797" width="12.85546875" style="379" customWidth="1"/>
    <col min="1798" max="1798" width="8.85546875" style="379"/>
    <col min="1799" max="1799" width="9.42578125" style="379" bestFit="1" customWidth="1"/>
    <col min="1800" max="2048" width="8.85546875" style="379"/>
    <col min="2049" max="2049" width="46.42578125" style="379" customWidth="1"/>
    <col min="2050" max="2050" width="8.85546875" style="379"/>
    <col min="2051" max="2052" width="12.5703125" style="379" bestFit="1" customWidth="1"/>
    <col min="2053" max="2053" width="12.85546875" style="379" customWidth="1"/>
    <col min="2054" max="2054" width="8.85546875" style="379"/>
    <col min="2055" max="2055" width="9.42578125" style="379" bestFit="1" customWidth="1"/>
    <col min="2056" max="2304" width="8.85546875" style="379"/>
    <col min="2305" max="2305" width="46.42578125" style="379" customWidth="1"/>
    <col min="2306" max="2306" width="8.85546875" style="379"/>
    <col min="2307" max="2308" width="12.5703125" style="379" bestFit="1" customWidth="1"/>
    <col min="2309" max="2309" width="12.85546875" style="379" customWidth="1"/>
    <col min="2310" max="2310" width="8.85546875" style="379"/>
    <col min="2311" max="2311" width="9.42578125" style="379" bestFit="1" customWidth="1"/>
    <col min="2312" max="2560" width="8.85546875" style="379"/>
    <col min="2561" max="2561" width="46.42578125" style="379" customWidth="1"/>
    <col min="2562" max="2562" width="8.85546875" style="379"/>
    <col min="2563" max="2564" width="12.5703125" style="379" bestFit="1" customWidth="1"/>
    <col min="2565" max="2565" width="12.85546875" style="379" customWidth="1"/>
    <col min="2566" max="2566" width="8.85546875" style="379"/>
    <col min="2567" max="2567" width="9.42578125" style="379" bestFit="1" customWidth="1"/>
    <col min="2568" max="2816" width="8.85546875" style="379"/>
    <col min="2817" max="2817" width="46.42578125" style="379" customWidth="1"/>
    <col min="2818" max="2818" width="8.85546875" style="379"/>
    <col min="2819" max="2820" width="12.5703125" style="379" bestFit="1" customWidth="1"/>
    <col min="2821" max="2821" width="12.85546875" style="379" customWidth="1"/>
    <col min="2822" max="2822" width="8.85546875" style="379"/>
    <col min="2823" max="2823" width="9.42578125" style="379" bestFit="1" customWidth="1"/>
    <col min="2824" max="3072" width="8.85546875" style="379"/>
    <col min="3073" max="3073" width="46.42578125" style="379" customWidth="1"/>
    <col min="3074" max="3074" width="8.85546875" style="379"/>
    <col min="3075" max="3076" width="12.5703125" style="379" bestFit="1" customWidth="1"/>
    <col min="3077" max="3077" width="12.85546875" style="379" customWidth="1"/>
    <col min="3078" max="3078" width="8.85546875" style="379"/>
    <col min="3079" max="3079" width="9.42578125" style="379" bestFit="1" customWidth="1"/>
    <col min="3080" max="3328" width="8.85546875" style="379"/>
    <col min="3329" max="3329" width="46.42578125" style="379" customWidth="1"/>
    <col min="3330" max="3330" width="8.85546875" style="379"/>
    <col min="3331" max="3332" width="12.5703125" style="379" bestFit="1" customWidth="1"/>
    <col min="3333" max="3333" width="12.85546875" style="379" customWidth="1"/>
    <col min="3334" max="3334" width="8.85546875" style="379"/>
    <col min="3335" max="3335" width="9.42578125" style="379" bestFit="1" customWidth="1"/>
    <col min="3336" max="3584" width="8.85546875" style="379"/>
    <col min="3585" max="3585" width="46.42578125" style="379" customWidth="1"/>
    <col min="3586" max="3586" width="8.85546875" style="379"/>
    <col min="3587" max="3588" width="12.5703125" style="379" bestFit="1" customWidth="1"/>
    <col min="3589" max="3589" width="12.85546875" style="379" customWidth="1"/>
    <col min="3590" max="3590" width="8.85546875" style="379"/>
    <col min="3591" max="3591" width="9.42578125" style="379" bestFit="1" customWidth="1"/>
    <col min="3592" max="3840" width="8.85546875" style="379"/>
    <col min="3841" max="3841" width="46.42578125" style="379" customWidth="1"/>
    <col min="3842" max="3842" width="8.85546875" style="379"/>
    <col min="3843" max="3844" width="12.5703125" style="379" bestFit="1" customWidth="1"/>
    <col min="3845" max="3845" width="12.85546875" style="379" customWidth="1"/>
    <col min="3846" max="3846" width="8.85546875" style="379"/>
    <col min="3847" max="3847" width="9.42578125" style="379" bestFit="1" customWidth="1"/>
    <col min="3848" max="4096" width="8.85546875" style="379"/>
    <col min="4097" max="4097" width="46.42578125" style="379" customWidth="1"/>
    <col min="4098" max="4098" width="8.85546875" style="379"/>
    <col min="4099" max="4100" width="12.5703125" style="379" bestFit="1" customWidth="1"/>
    <col min="4101" max="4101" width="12.85546875" style="379" customWidth="1"/>
    <col min="4102" max="4102" width="8.85546875" style="379"/>
    <col min="4103" max="4103" width="9.42578125" style="379" bestFit="1" customWidth="1"/>
    <col min="4104" max="4352" width="8.85546875" style="379"/>
    <col min="4353" max="4353" width="46.42578125" style="379" customWidth="1"/>
    <col min="4354" max="4354" width="8.85546875" style="379"/>
    <col min="4355" max="4356" width="12.5703125" style="379" bestFit="1" customWidth="1"/>
    <col min="4357" max="4357" width="12.85546875" style="379" customWidth="1"/>
    <col min="4358" max="4358" width="8.85546875" style="379"/>
    <col min="4359" max="4359" width="9.42578125" style="379" bestFit="1" customWidth="1"/>
    <col min="4360" max="4608" width="8.85546875" style="379"/>
    <col min="4609" max="4609" width="46.42578125" style="379" customWidth="1"/>
    <col min="4610" max="4610" width="8.85546875" style="379"/>
    <col min="4611" max="4612" width="12.5703125" style="379" bestFit="1" customWidth="1"/>
    <col min="4613" max="4613" width="12.85546875" style="379" customWidth="1"/>
    <col min="4614" max="4614" width="8.85546875" style="379"/>
    <col min="4615" max="4615" width="9.42578125" style="379" bestFit="1" customWidth="1"/>
    <col min="4616" max="4864" width="8.85546875" style="379"/>
    <col min="4865" max="4865" width="46.42578125" style="379" customWidth="1"/>
    <col min="4866" max="4866" width="8.85546875" style="379"/>
    <col min="4867" max="4868" width="12.5703125" style="379" bestFit="1" customWidth="1"/>
    <col min="4869" max="4869" width="12.85546875" style="379" customWidth="1"/>
    <col min="4870" max="4870" width="8.85546875" style="379"/>
    <col min="4871" max="4871" width="9.42578125" style="379" bestFit="1" customWidth="1"/>
    <col min="4872" max="5120" width="8.85546875" style="379"/>
    <col min="5121" max="5121" width="46.42578125" style="379" customWidth="1"/>
    <col min="5122" max="5122" width="8.85546875" style="379"/>
    <col min="5123" max="5124" width="12.5703125" style="379" bestFit="1" customWidth="1"/>
    <col min="5125" max="5125" width="12.85546875" style="379" customWidth="1"/>
    <col min="5126" max="5126" width="8.85546875" style="379"/>
    <col min="5127" max="5127" width="9.42578125" style="379" bestFit="1" customWidth="1"/>
    <col min="5128" max="5376" width="8.85546875" style="379"/>
    <col min="5377" max="5377" width="46.42578125" style="379" customWidth="1"/>
    <col min="5378" max="5378" width="8.85546875" style="379"/>
    <col min="5379" max="5380" width="12.5703125" style="379" bestFit="1" customWidth="1"/>
    <col min="5381" max="5381" width="12.85546875" style="379" customWidth="1"/>
    <col min="5382" max="5382" width="8.85546875" style="379"/>
    <col min="5383" max="5383" width="9.42578125" style="379" bestFit="1" customWidth="1"/>
    <col min="5384" max="5632" width="8.85546875" style="379"/>
    <col min="5633" max="5633" width="46.42578125" style="379" customWidth="1"/>
    <col min="5634" max="5634" width="8.85546875" style="379"/>
    <col min="5635" max="5636" width="12.5703125" style="379" bestFit="1" customWidth="1"/>
    <col min="5637" max="5637" width="12.85546875" style="379" customWidth="1"/>
    <col min="5638" max="5638" width="8.85546875" style="379"/>
    <col min="5639" max="5639" width="9.42578125" style="379" bestFit="1" customWidth="1"/>
    <col min="5640" max="5888" width="8.85546875" style="379"/>
    <col min="5889" max="5889" width="46.42578125" style="379" customWidth="1"/>
    <col min="5890" max="5890" width="8.85546875" style="379"/>
    <col min="5891" max="5892" width="12.5703125" style="379" bestFit="1" customWidth="1"/>
    <col min="5893" max="5893" width="12.85546875" style="379" customWidth="1"/>
    <col min="5894" max="5894" width="8.85546875" style="379"/>
    <col min="5895" max="5895" width="9.42578125" style="379" bestFit="1" customWidth="1"/>
    <col min="5896" max="6144" width="8.85546875" style="379"/>
    <col min="6145" max="6145" width="46.42578125" style="379" customWidth="1"/>
    <col min="6146" max="6146" width="8.85546875" style="379"/>
    <col min="6147" max="6148" width="12.5703125" style="379" bestFit="1" customWidth="1"/>
    <col min="6149" max="6149" width="12.85546875" style="379" customWidth="1"/>
    <col min="6150" max="6150" width="8.85546875" style="379"/>
    <col min="6151" max="6151" width="9.42578125" style="379" bestFit="1" customWidth="1"/>
    <col min="6152" max="6400" width="8.85546875" style="379"/>
    <col min="6401" max="6401" width="46.42578125" style="379" customWidth="1"/>
    <col min="6402" max="6402" width="8.85546875" style="379"/>
    <col min="6403" max="6404" width="12.5703125" style="379" bestFit="1" customWidth="1"/>
    <col min="6405" max="6405" width="12.85546875" style="379" customWidth="1"/>
    <col min="6406" max="6406" width="8.85546875" style="379"/>
    <col min="6407" max="6407" width="9.42578125" style="379" bestFit="1" customWidth="1"/>
    <col min="6408" max="6656" width="8.85546875" style="379"/>
    <col min="6657" max="6657" width="46.42578125" style="379" customWidth="1"/>
    <col min="6658" max="6658" width="8.85546875" style="379"/>
    <col min="6659" max="6660" width="12.5703125" style="379" bestFit="1" customWidth="1"/>
    <col min="6661" max="6661" width="12.85546875" style="379" customWidth="1"/>
    <col min="6662" max="6662" width="8.85546875" style="379"/>
    <col min="6663" max="6663" width="9.42578125" style="379" bestFit="1" customWidth="1"/>
    <col min="6664" max="6912" width="8.85546875" style="379"/>
    <col min="6913" max="6913" width="46.42578125" style="379" customWidth="1"/>
    <col min="6914" max="6914" width="8.85546875" style="379"/>
    <col min="6915" max="6916" width="12.5703125" style="379" bestFit="1" customWidth="1"/>
    <col min="6917" max="6917" width="12.85546875" style="379" customWidth="1"/>
    <col min="6918" max="6918" width="8.85546875" style="379"/>
    <col min="6919" max="6919" width="9.42578125" style="379" bestFit="1" customWidth="1"/>
    <col min="6920" max="7168" width="8.85546875" style="379"/>
    <col min="7169" max="7169" width="46.42578125" style="379" customWidth="1"/>
    <col min="7170" max="7170" width="8.85546875" style="379"/>
    <col min="7171" max="7172" width="12.5703125" style="379" bestFit="1" customWidth="1"/>
    <col min="7173" max="7173" width="12.85546875" style="379" customWidth="1"/>
    <col min="7174" max="7174" width="8.85546875" style="379"/>
    <col min="7175" max="7175" width="9.42578125" style="379" bestFit="1" customWidth="1"/>
    <col min="7176" max="7424" width="8.85546875" style="379"/>
    <col min="7425" max="7425" width="46.42578125" style="379" customWidth="1"/>
    <col min="7426" max="7426" width="8.85546875" style="379"/>
    <col min="7427" max="7428" width="12.5703125" style="379" bestFit="1" customWidth="1"/>
    <col min="7429" max="7429" width="12.85546875" style="379" customWidth="1"/>
    <col min="7430" max="7430" width="8.85546875" style="379"/>
    <col min="7431" max="7431" width="9.42578125" style="379" bestFit="1" customWidth="1"/>
    <col min="7432" max="7680" width="8.85546875" style="379"/>
    <col min="7681" max="7681" width="46.42578125" style="379" customWidth="1"/>
    <col min="7682" max="7682" width="8.85546875" style="379"/>
    <col min="7683" max="7684" width="12.5703125" style="379" bestFit="1" customWidth="1"/>
    <col min="7685" max="7685" width="12.85546875" style="379" customWidth="1"/>
    <col min="7686" max="7686" width="8.85546875" style="379"/>
    <col min="7687" max="7687" width="9.42578125" style="379" bestFit="1" customWidth="1"/>
    <col min="7688" max="7936" width="8.85546875" style="379"/>
    <col min="7937" max="7937" width="46.42578125" style="379" customWidth="1"/>
    <col min="7938" max="7938" width="8.85546875" style="379"/>
    <col min="7939" max="7940" width="12.5703125" style="379" bestFit="1" customWidth="1"/>
    <col min="7941" max="7941" width="12.85546875" style="379" customWidth="1"/>
    <col min="7942" max="7942" width="8.85546875" style="379"/>
    <col min="7943" max="7943" width="9.42578125" style="379" bestFit="1" customWidth="1"/>
    <col min="7944" max="8192" width="8.85546875" style="379"/>
    <col min="8193" max="8193" width="46.42578125" style="379" customWidth="1"/>
    <col min="8194" max="8194" width="8.85546875" style="379"/>
    <col min="8195" max="8196" width="12.5703125" style="379" bestFit="1" customWidth="1"/>
    <col min="8197" max="8197" width="12.85546875" style="379" customWidth="1"/>
    <col min="8198" max="8198" width="8.85546875" style="379"/>
    <col min="8199" max="8199" width="9.42578125" style="379" bestFit="1" customWidth="1"/>
    <col min="8200" max="8448" width="8.85546875" style="379"/>
    <col min="8449" max="8449" width="46.42578125" style="379" customWidth="1"/>
    <col min="8450" max="8450" width="8.85546875" style="379"/>
    <col min="8451" max="8452" width="12.5703125" style="379" bestFit="1" customWidth="1"/>
    <col min="8453" max="8453" width="12.85546875" style="379" customWidth="1"/>
    <col min="8454" max="8454" width="8.85546875" style="379"/>
    <col min="8455" max="8455" width="9.42578125" style="379" bestFit="1" customWidth="1"/>
    <col min="8456" max="8704" width="8.85546875" style="379"/>
    <col min="8705" max="8705" width="46.42578125" style="379" customWidth="1"/>
    <col min="8706" max="8706" width="8.85546875" style="379"/>
    <col min="8707" max="8708" width="12.5703125" style="379" bestFit="1" customWidth="1"/>
    <col min="8709" max="8709" width="12.85546875" style="379" customWidth="1"/>
    <col min="8710" max="8710" width="8.85546875" style="379"/>
    <col min="8711" max="8711" width="9.42578125" style="379" bestFit="1" customWidth="1"/>
    <col min="8712" max="8960" width="8.85546875" style="379"/>
    <col min="8961" max="8961" width="46.42578125" style="379" customWidth="1"/>
    <col min="8962" max="8962" width="8.85546875" style="379"/>
    <col min="8963" max="8964" width="12.5703125" style="379" bestFit="1" customWidth="1"/>
    <col min="8965" max="8965" width="12.85546875" style="379" customWidth="1"/>
    <col min="8966" max="8966" width="8.85546875" style="379"/>
    <col min="8967" max="8967" width="9.42578125" style="379" bestFit="1" customWidth="1"/>
    <col min="8968" max="9216" width="8.85546875" style="379"/>
    <col min="9217" max="9217" width="46.42578125" style="379" customWidth="1"/>
    <col min="9218" max="9218" width="8.85546875" style="379"/>
    <col min="9219" max="9220" width="12.5703125" style="379" bestFit="1" customWidth="1"/>
    <col min="9221" max="9221" width="12.85546875" style="379" customWidth="1"/>
    <col min="9222" max="9222" width="8.85546875" style="379"/>
    <col min="9223" max="9223" width="9.42578125" style="379" bestFit="1" customWidth="1"/>
    <col min="9224" max="9472" width="8.85546875" style="379"/>
    <col min="9473" max="9473" width="46.42578125" style="379" customWidth="1"/>
    <col min="9474" max="9474" width="8.85546875" style="379"/>
    <col min="9475" max="9476" width="12.5703125" style="379" bestFit="1" customWidth="1"/>
    <col min="9477" max="9477" width="12.85546875" style="379" customWidth="1"/>
    <col min="9478" max="9478" width="8.85546875" style="379"/>
    <col min="9479" max="9479" width="9.42578125" style="379" bestFit="1" customWidth="1"/>
    <col min="9480" max="9728" width="8.85546875" style="379"/>
    <col min="9729" max="9729" width="46.42578125" style="379" customWidth="1"/>
    <col min="9730" max="9730" width="8.85546875" style="379"/>
    <col min="9731" max="9732" width="12.5703125" style="379" bestFit="1" customWidth="1"/>
    <col min="9733" max="9733" width="12.85546875" style="379" customWidth="1"/>
    <col min="9734" max="9734" width="8.85546875" style="379"/>
    <col min="9735" max="9735" width="9.42578125" style="379" bestFit="1" customWidth="1"/>
    <col min="9736" max="9984" width="8.85546875" style="379"/>
    <col min="9985" max="9985" width="46.42578125" style="379" customWidth="1"/>
    <col min="9986" max="9986" width="8.85546875" style="379"/>
    <col min="9987" max="9988" width="12.5703125" style="379" bestFit="1" customWidth="1"/>
    <col min="9989" max="9989" width="12.85546875" style="379" customWidth="1"/>
    <col min="9990" max="9990" width="8.85546875" style="379"/>
    <col min="9991" max="9991" width="9.42578125" style="379" bestFit="1" customWidth="1"/>
    <col min="9992" max="10240" width="8.85546875" style="379"/>
    <col min="10241" max="10241" width="46.42578125" style="379" customWidth="1"/>
    <col min="10242" max="10242" width="8.85546875" style="379"/>
    <col min="10243" max="10244" width="12.5703125" style="379" bestFit="1" customWidth="1"/>
    <col min="10245" max="10245" width="12.85546875" style="379" customWidth="1"/>
    <col min="10246" max="10246" width="8.85546875" style="379"/>
    <col min="10247" max="10247" width="9.42578125" style="379" bestFit="1" customWidth="1"/>
    <col min="10248" max="10496" width="8.85546875" style="379"/>
    <col min="10497" max="10497" width="46.42578125" style="379" customWidth="1"/>
    <col min="10498" max="10498" width="8.85546875" style="379"/>
    <col min="10499" max="10500" width="12.5703125" style="379" bestFit="1" customWidth="1"/>
    <col min="10501" max="10501" width="12.85546875" style="379" customWidth="1"/>
    <col min="10502" max="10502" width="8.85546875" style="379"/>
    <col min="10503" max="10503" width="9.42578125" style="379" bestFit="1" customWidth="1"/>
    <col min="10504" max="10752" width="8.85546875" style="379"/>
    <col min="10753" max="10753" width="46.42578125" style="379" customWidth="1"/>
    <col min="10754" max="10754" width="8.85546875" style="379"/>
    <col min="10755" max="10756" width="12.5703125" style="379" bestFit="1" customWidth="1"/>
    <col min="10757" max="10757" width="12.85546875" style="379" customWidth="1"/>
    <col min="10758" max="10758" width="8.85546875" style="379"/>
    <col min="10759" max="10759" width="9.42578125" style="379" bestFit="1" customWidth="1"/>
    <col min="10760" max="11008" width="8.85546875" style="379"/>
    <col min="11009" max="11009" width="46.42578125" style="379" customWidth="1"/>
    <col min="11010" max="11010" width="8.85546875" style="379"/>
    <col min="11011" max="11012" width="12.5703125" style="379" bestFit="1" customWidth="1"/>
    <col min="11013" max="11013" width="12.85546875" style="379" customWidth="1"/>
    <col min="11014" max="11014" width="8.85546875" style="379"/>
    <col min="11015" max="11015" width="9.42578125" style="379" bestFit="1" customWidth="1"/>
    <col min="11016" max="11264" width="8.85546875" style="379"/>
    <col min="11265" max="11265" width="46.42578125" style="379" customWidth="1"/>
    <col min="11266" max="11266" width="8.85546875" style="379"/>
    <col min="11267" max="11268" width="12.5703125" style="379" bestFit="1" customWidth="1"/>
    <col min="11269" max="11269" width="12.85546875" style="379" customWidth="1"/>
    <col min="11270" max="11270" width="8.85546875" style="379"/>
    <col min="11271" max="11271" width="9.42578125" style="379" bestFit="1" customWidth="1"/>
    <col min="11272" max="11520" width="8.85546875" style="379"/>
    <col min="11521" max="11521" width="46.42578125" style="379" customWidth="1"/>
    <col min="11522" max="11522" width="8.85546875" style="379"/>
    <col min="11523" max="11524" width="12.5703125" style="379" bestFit="1" customWidth="1"/>
    <col min="11525" max="11525" width="12.85546875" style="379" customWidth="1"/>
    <col min="11526" max="11526" width="8.85546875" style="379"/>
    <col min="11527" max="11527" width="9.42578125" style="379" bestFit="1" customWidth="1"/>
    <col min="11528" max="11776" width="8.85546875" style="379"/>
    <col min="11777" max="11777" width="46.42578125" style="379" customWidth="1"/>
    <col min="11778" max="11778" width="8.85546875" style="379"/>
    <col min="11779" max="11780" width="12.5703125" style="379" bestFit="1" customWidth="1"/>
    <col min="11781" max="11781" width="12.85546875" style="379" customWidth="1"/>
    <col min="11782" max="11782" width="8.85546875" style="379"/>
    <col min="11783" max="11783" width="9.42578125" style="379" bestFit="1" customWidth="1"/>
    <col min="11784" max="12032" width="8.85546875" style="379"/>
    <col min="12033" max="12033" width="46.42578125" style="379" customWidth="1"/>
    <col min="12034" max="12034" width="8.85546875" style="379"/>
    <col min="12035" max="12036" width="12.5703125" style="379" bestFit="1" customWidth="1"/>
    <col min="12037" max="12037" width="12.85546875" style="379" customWidth="1"/>
    <col min="12038" max="12038" width="8.85546875" style="379"/>
    <col min="12039" max="12039" width="9.42578125" style="379" bestFit="1" customWidth="1"/>
    <col min="12040" max="12288" width="8.85546875" style="379"/>
    <col min="12289" max="12289" width="46.42578125" style="379" customWidth="1"/>
    <col min="12290" max="12290" width="8.85546875" style="379"/>
    <col min="12291" max="12292" width="12.5703125" style="379" bestFit="1" customWidth="1"/>
    <col min="12293" max="12293" width="12.85546875" style="379" customWidth="1"/>
    <col min="12294" max="12294" width="8.85546875" style="379"/>
    <col min="12295" max="12295" width="9.42578125" style="379" bestFit="1" customWidth="1"/>
    <col min="12296" max="12544" width="8.85546875" style="379"/>
    <col min="12545" max="12545" width="46.42578125" style="379" customWidth="1"/>
    <col min="12546" max="12546" width="8.85546875" style="379"/>
    <col min="12547" max="12548" width="12.5703125" style="379" bestFit="1" customWidth="1"/>
    <col min="12549" max="12549" width="12.85546875" style="379" customWidth="1"/>
    <col min="12550" max="12550" width="8.85546875" style="379"/>
    <col min="12551" max="12551" width="9.42578125" style="379" bestFit="1" customWidth="1"/>
    <col min="12552" max="12800" width="8.85546875" style="379"/>
    <col min="12801" max="12801" width="46.42578125" style="379" customWidth="1"/>
    <col min="12802" max="12802" width="8.85546875" style="379"/>
    <col min="12803" max="12804" width="12.5703125" style="379" bestFit="1" customWidth="1"/>
    <col min="12805" max="12805" width="12.85546875" style="379" customWidth="1"/>
    <col min="12806" max="12806" width="8.85546875" style="379"/>
    <col min="12807" max="12807" width="9.42578125" style="379" bestFit="1" customWidth="1"/>
    <col min="12808" max="13056" width="8.85546875" style="379"/>
    <col min="13057" max="13057" width="46.42578125" style="379" customWidth="1"/>
    <col min="13058" max="13058" width="8.85546875" style="379"/>
    <col min="13059" max="13060" width="12.5703125" style="379" bestFit="1" customWidth="1"/>
    <col min="13061" max="13061" width="12.85546875" style="379" customWidth="1"/>
    <col min="13062" max="13062" width="8.85546875" style="379"/>
    <col min="13063" max="13063" width="9.42578125" style="379" bestFit="1" customWidth="1"/>
    <col min="13064" max="13312" width="8.85546875" style="379"/>
    <col min="13313" max="13313" width="46.42578125" style="379" customWidth="1"/>
    <col min="13314" max="13314" width="8.85546875" style="379"/>
    <col min="13315" max="13316" width="12.5703125" style="379" bestFit="1" customWidth="1"/>
    <col min="13317" max="13317" width="12.85546875" style="379" customWidth="1"/>
    <col min="13318" max="13318" width="8.85546875" style="379"/>
    <col min="13319" max="13319" width="9.42578125" style="379" bestFit="1" customWidth="1"/>
    <col min="13320" max="13568" width="8.85546875" style="379"/>
    <col min="13569" max="13569" width="46.42578125" style="379" customWidth="1"/>
    <col min="13570" max="13570" width="8.85546875" style="379"/>
    <col min="13571" max="13572" width="12.5703125" style="379" bestFit="1" customWidth="1"/>
    <col min="13573" max="13573" width="12.85546875" style="379" customWidth="1"/>
    <col min="13574" max="13574" width="8.85546875" style="379"/>
    <col min="13575" max="13575" width="9.42578125" style="379" bestFit="1" customWidth="1"/>
    <col min="13576" max="13824" width="8.85546875" style="379"/>
    <col min="13825" max="13825" width="46.42578125" style="379" customWidth="1"/>
    <col min="13826" max="13826" width="8.85546875" style="379"/>
    <col min="13827" max="13828" width="12.5703125" style="379" bestFit="1" customWidth="1"/>
    <col min="13829" max="13829" width="12.85546875" style="379" customWidth="1"/>
    <col min="13830" max="13830" width="8.85546875" style="379"/>
    <col min="13831" max="13831" width="9.42578125" style="379" bestFit="1" customWidth="1"/>
    <col min="13832" max="14080" width="8.85546875" style="379"/>
    <col min="14081" max="14081" width="46.42578125" style="379" customWidth="1"/>
    <col min="14082" max="14082" width="8.85546875" style="379"/>
    <col min="14083" max="14084" width="12.5703125" style="379" bestFit="1" customWidth="1"/>
    <col min="14085" max="14085" width="12.85546875" style="379" customWidth="1"/>
    <col min="14086" max="14086" width="8.85546875" style="379"/>
    <col min="14087" max="14087" width="9.42578125" style="379" bestFit="1" customWidth="1"/>
    <col min="14088" max="14336" width="8.85546875" style="379"/>
    <col min="14337" max="14337" width="46.42578125" style="379" customWidth="1"/>
    <col min="14338" max="14338" width="8.85546875" style="379"/>
    <col min="14339" max="14340" width="12.5703125" style="379" bestFit="1" customWidth="1"/>
    <col min="14341" max="14341" width="12.85546875" style="379" customWidth="1"/>
    <col min="14342" max="14342" width="8.85546875" style="379"/>
    <col min="14343" max="14343" width="9.42578125" style="379" bestFit="1" customWidth="1"/>
    <col min="14344" max="14592" width="8.85546875" style="379"/>
    <col min="14593" max="14593" width="46.42578125" style="379" customWidth="1"/>
    <col min="14594" max="14594" width="8.85546875" style="379"/>
    <col min="14595" max="14596" width="12.5703125" style="379" bestFit="1" customWidth="1"/>
    <col min="14597" max="14597" width="12.85546875" style="379" customWidth="1"/>
    <col min="14598" max="14598" width="8.85546875" style="379"/>
    <col min="14599" max="14599" width="9.42578125" style="379" bestFit="1" customWidth="1"/>
    <col min="14600" max="14848" width="8.85546875" style="379"/>
    <col min="14849" max="14849" width="46.42578125" style="379" customWidth="1"/>
    <col min="14850" max="14850" width="8.85546875" style="379"/>
    <col min="14851" max="14852" width="12.5703125" style="379" bestFit="1" customWidth="1"/>
    <col min="14853" max="14853" width="12.85546875" style="379" customWidth="1"/>
    <col min="14854" max="14854" width="8.85546875" style="379"/>
    <col min="14855" max="14855" width="9.42578125" style="379" bestFit="1" customWidth="1"/>
    <col min="14856" max="15104" width="8.85546875" style="379"/>
    <col min="15105" max="15105" width="46.42578125" style="379" customWidth="1"/>
    <col min="15106" max="15106" width="8.85546875" style="379"/>
    <col min="15107" max="15108" width="12.5703125" style="379" bestFit="1" customWidth="1"/>
    <col min="15109" max="15109" width="12.85546875" style="379" customWidth="1"/>
    <col min="15110" max="15110" width="8.85546875" style="379"/>
    <col min="15111" max="15111" width="9.42578125" style="379" bestFit="1" customWidth="1"/>
    <col min="15112" max="15360" width="8.85546875" style="379"/>
    <col min="15361" max="15361" width="46.42578125" style="379" customWidth="1"/>
    <col min="15362" max="15362" width="8.85546875" style="379"/>
    <col min="15363" max="15364" width="12.5703125" style="379" bestFit="1" customWidth="1"/>
    <col min="15365" max="15365" width="12.85546875" style="379" customWidth="1"/>
    <col min="15366" max="15366" width="8.85546875" style="379"/>
    <col min="15367" max="15367" width="9.42578125" style="379" bestFit="1" customWidth="1"/>
    <col min="15368" max="15616" width="8.85546875" style="379"/>
    <col min="15617" max="15617" width="46.42578125" style="379" customWidth="1"/>
    <col min="15618" max="15618" width="8.85546875" style="379"/>
    <col min="15619" max="15620" width="12.5703125" style="379" bestFit="1" customWidth="1"/>
    <col min="15621" max="15621" width="12.85546875" style="379" customWidth="1"/>
    <col min="15622" max="15622" width="8.85546875" style="379"/>
    <col min="15623" max="15623" width="9.42578125" style="379" bestFit="1" customWidth="1"/>
    <col min="15624" max="15872" width="8.85546875" style="379"/>
    <col min="15873" max="15873" width="46.42578125" style="379" customWidth="1"/>
    <col min="15874" max="15874" width="8.85546875" style="379"/>
    <col min="15875" max="15876" width="12.5703125" style="379" bestFit="1" customWidth="1"/>
    <col min="15877" max="15877" width="12.85546875" style="379" customWidth="1"/>
    <col min="15878" max="15878" width="8.85546875" style="379"/>
    <col min="15879" max="15879" width="9.42578125" style="379" bestFit="1" customWidth="1"/>
    <col min="15880" max="16128" width="8.85546875" style="379"/>
    <col min="16129" max="16129" width="46.42578125" style="379" customWidth="1"/>
    <col min="16130" max="16130" width="8.85546875" style="379"/>
    <col min="16131" max="16132" width="12.5703125" style="379" bestFit="1" customWidth="1"/>
    <col min="16133" max="16133" width="12.85546875" style="379" customWidth="1"/>
    <col min="16134" max="16134" width="8.85546875" style="379"/>
    <col min="16135" max="16135" width="9.42578125" style="379" bestFit="1" customWidth="1"/>
    <col min="16136" max="16384" width="8.85546875" style="379"/>
  </cols>
  <sheetData>
    <row r="1" spans="1:5" ht="30">
      <c r="A1" s="451" t="s">
        <v>608</v>
      </c>
      <c r="B1" s="449"/>
      <c r="C1" s="449"/>
      <c r="D1" s="449"/>
    </row>
    <row r="2" spans="1:5">
      <c r="A2" s="452"/>
      <c r="B2" s="453"/>
      <c r="C2" s="453"/>
      <c r="D2" s="454"/>
      <c r="E2" s="434"/>
    </row>
    <row r="3" spans="1:5">
      <c r="A3" s="706" t="s">
        <v>534</v>
      </c>
      <c r="B3" s="707"/>
      <c r="C3" s="707"/>
      <c r="D3" s="707"/>
      <c r="E3" s="434"/>
    </row>
    <row r="4" spans="1:5">
      <c r="A4" s="452"/>
      <c r="B4" s="453"/>
      <c r="C4" s="453"/>
      <c r="D4" s="454"/>
      <c r="E4" s="434"/>
    </row>
    <row r="5" spans="1:5">
      <c r="A5" s="456"/>
      <c r="B5" s="457" t="s">
        <v>379</v>
      </c>
      <c r="C5" s="458" t="s">
        <v>380</v>
      </c>
      <c r="D5" s="458" t="s">
        <v>381</v>
      </c>
      <c r="E5" s="703" t="s">
        <v>382</v>
      </c>
    </row>
    <row r="6" spans="1:5">
      <c r="A6" s="459" t="s">
        <v>383</v>
      </c>
      <c r="B6" s="460"/>
      <c r="C6" s="704"/>
      <c r="D6" s="705"/>
      <c r="E6" s="703"/>
    </row>
    <row r="7" spans="1:5">
      <c r="A7" s="461" t="s">
        <v>384</v>
      </c>
      <c r="B7" s="462" t="s">
        <v>385</v>
      </c>
      <c r="C7" s="458" t="s">
        <v>386</v>
      </c>
      <c r="D7" s="458" t="s">
        <v>387</v>
      </c>
      <c r="E7" s="435" t="s">
        <v>388</v>
      </c>
    </row>
    <row r="8" spans="1:5" ht="29.25">
      <c r="A8" s="463" t="s">
        <v>389</v>
      </c>
      <c r="B8" s="458" t="s">
        <v>390</v>
      </c>
      <c r="C8" s="464"/>
      <c r="D8" s="465"/>
      <c r="E8" s="436"/>
    </row>
    <row r="9" spans="1:5">
      <c r="A9" s="463" t="s">
        <v>391</v>
      </c>
      <c r="B9" s="458" t="s">
        <v>390</v>
      </c>
      <c r="C9" s="466">
        <v>0</v>
      </c>
      <c r="D9" s="607">
        <v>0</v>
      </c>
      <c r="E9" s="436"/>
    </row>
    <row r="10" spans="1:5" s="439" customFormat="1">
      <c r="A10" s="467" t="s">
        <v>392</v>
      </c>
      <c r="B10" s="462" t="s">
        <v>393</v>
      </c>
      <c r="C10" s="468"/>
      <c r="D10" s="608"/>
      <c r="E10" s="438"/>
    </row>
    <row r="11" spans="1:5">
      <c r="A11" s="469" t="s">
        <v>394</v>
      </c>
      <c r="B11" s="462" t="s">
        <v>395</v>
      </c>
      <c r="C11" s="468">
        <v>0</v>
      </c>
      <c r="D11" s="608">
        <v>0</v>
      </c>
      <c r="E11" s="438"/>
    </row>
    <row r="12" spans="1:5">
      <c r="A12" s="469" t="s">
        <v>396</v>
      </c>
      <c r="B12" s="462" t="s">
        <v>397</v>
      </c>
      <c r="C12" s="468"/>
      <c r="D12" s="608"/>
      <c r="E12" s="436"/>
    </row>
    <row r="13" spans="1:5">
      <c r="A13" s="463" t="s">
        <v>398</v>
      </c>
      <c r="B13" s="458" t="s">
        <v>399</v>
      </c>
      <c r="C13" s="466"/>
      <c r="D13" s="607"/>
      <c r="E13" s="436"/>
    </row>
    <row r="14" spans="1:5" ht="29.25">
      <c r="A14" s="463" t="s">
        <v>400</v>
      </c>
      <c r="B14" s="458" t="s">
        <v>401</v>
      </c>
      <c r="C14" s="466">
        <v>125552499</v>
      </c>
      <c r="D14" s="607">
        <v>105783024</v>
      </c>
      <c r="E14" s="436"/>
    </row>
    <row r="15" spans="1:5" ht="29.25">
      <c r="A15" s="463" t="s">
        <v>402</v>
      </c>
      <c r="B15" s="458" t="s">
        <v>403</v>
      </c>
      <c r="C15" s="468">
        <v>38570038</v>
      </c>
      <c r="D15" s="608">
        <v>32900666</v>
      </c>
      <c r="E15" s="436"/>
    </row>
    <row r="16" spans="1:5">
      <c r="A16" s="470" t="s">
        <v>404</v>
      </c>
      <c r="B16" s="462" t="s">
        <v>405</v>
      </c>
      <c r="C16" s="468"/>
      <c r="D16" s="608"/>
      <c r="E16" s="438"/>
    </row>
    <row r="17" spans="1:7">
      <c r="A17" s="470" t="s">
        <v>406</v>
      </c>
      <c r="B17" s="462" t="s">
        <v>407</v>
      </c>
      <c r="C17" s="468"/>
      <c r="D17" s="608"/>
      <c r="E17" s="438"/>
    </row>
    <row r="18" spans="1:7" hidden="1">
      <c r="A18" s="470" t="s">
        <v>408</v>
      </c>
      <c r="B18" s="462" t="s">
        <v>409</v>
      </c>
      <c r="C18" s="468"/>
      <c r="D18" s="608"/>
      <c r="E18" s="438"/>
    </row>
    <row r="19" spans="1:7" ht="30" hidden="1">
      <c r="A19" s="470" t="s">
        <v>410</v>
      </c>
      <c r="B19" s="462" t="s">
        <v>411</v>
      </c>
      <c r="C19" s="468"/>
      <c r="D19" s="608"/>
      <c r="E19" s="438"/>
    </row>
    <row r="20" spans="1:7" ht="30">
      <c r="A20" s="470" t="s">
        <v>412</v>
      </c>
      <c r="B20" s="462" t="s">
        <v>413</v>
      </c>
      <c r="C20" s="468"/>
      <c r="D20" s="608"/>
      <c r="E20" s="438"/>
    </row>
    <row r="21" spans="1:7" ht="29.25">
      <c r="A21" s="463" t="s">
        <v>414</v>
      </c>
      <c r="B21" s="458" t="s">
        <v>405</v>
      </c>
      <c r="C21" s="468">
        <v>24787690</v>
      </c>
      <c r="D21" s="608">
        <v>18121512</v>
      </c>
      <c r="E21" s="436"/>
    </row>
    <row r="22" spans="1:7" hidden="1">
      <c r="A22" s="470" t="s">
        <v>415</v>
      </c>
      <c r="B22" s="462" t="s">
        <v>416</v>
      </c>
      <c r="C22" s="468"/>
      <c r="D22" s="608"/>
      <c r="E22" s="438"/>
    </row>
    <row r="23" spans="1:7" hidden="1">
      <c r="A23" s="470" t="s">
        <v>417</v>
      </c>
      <c r="B23" s="462" t="s">
        <v>418</v>
      </c>
      <c r="C23" s="468"/>
      <c r="D23" s="608"/>
      <c r="E23" s="438"/>
    </row>
    <row r="24" spans="1:7" ht="30" hidden="1">
      <c r="A24" s="470" t="s">
        <v>419</v>
      </c>
      <c r="B24" s="462" t="s">
        <v>420</v>
      </c>
      <c r="C24" s="468"/>
      <c r="D24" s="608"/>
      <c r="E24" s="438"/>
    </row>
    <row r="25" spans="1:7" hidden="1">
      <c r="A25" s="471" t="s">
        <v>421</v>
      </c>
      <c r="B25" s="462" t="s">
        <v>422</v>
      </c>
      <c r="C25" s="468"/>
      <c r="D25" s="608"/>
      <c r="E25" s="438"/>
    </row>
    <row r="26" spans="1:7" hidden="1">
      <c r="A26" s="470" t="s">
        <v>423</v>
      </c>
      <c r="B26" s="462" t="s">
        <v>424</v>
      </c>
      <c r="C26" s="468"/>
      <c r="D26" s="608"/>
      <c r="E26" s="438"/>
      <c r="F26" s="440"/>
    </row>
    <row r="27" spans="1:7" ht="30" hidden="1">
      <c r="A27" s="472" t="s">
        <v>425</v>
      </c>
      <c r="B27" s="462" t="s">
        <v>426</v>
      </c>
      <c r="C27" s="468"/>
      <c r="D27" s="608"/>
      <c r="E27" s="438"/>
    </row>
    <row r="28" spans="1:7" ht="29.25">
      <c r="A28" s="463" t="s">
        <v>427</v>
      </c>
      <c r="B28" s="458" t="s">
        <v>407</v>
      </c>
      <c r="C28" s="468">
        <v>62194771</v>
      </c>
      <c r="D28" s="608">
        <v>54760846</v>
      </c>
      <c r="E28" s="436"/>
      <c r="G28" s="408"/>
    </row>
    <row r="29" spans="1:7" hidden="1">
      <c r="A29" s="470" t="s">
        <v>428</v>
      </c>
      <c r="B29" s="462" t="s">
        <v>429</v>
      </c>
      <c r="C29" s="468"/>
      <c r="D29" s="608"/>
      <c r="E29" s="438"/>
    </row>
    <row r="30" spans="1:7" hidden="1">
      <c r="A30" s="470" t="s">
        <v>430</v>
      </c>
      <c r="B30" s="462" t="s">
        <v>431</v>
      </c>
      <c r="C30" s="468"/>
      <c r="D30" s="608"/>
      <c r="E30" s="438"/>
    </row>
    <row r="31" spans="1:7" hidden="1">
      <c r="A31" s="470" t="s">
        <v>432</v>
      </c>
      <c r="B31" s="462" t="s">
        <v>433</v>
      </c>
      <c r="C31" s="468"/>
      <c r="D31" s="608"/>
      <c r="E31" s="438"/>
    </row>
    <row r="32" spans="1:7" hidden="1">
      <c r="A32" s="472" t="s">
        <v>434</v>
      </c>
      <c r="B32" s="462" t="s">
        <v>435</v>
      </c>
      <c r="C32" s="468"/>
      <c r="D32" s="608"/>
      <c r="E32" s="438"/>
    </row>
    <row r="33" spans="1:5" ht="30" hidden="1">
      <c r="A33" s="472" t="s">
        <v>436</v>
      </c>
      <c r="B33" s="462" t="s">
        <v>437</v>
      </c>
      <c r="C33" s="468"/>
      <c r="D33" s="608"/>
      <c r="E33" s="438"/>
    </row>
    <row r="34" spans="1:5" ht="29.25">
      <c r="A34" s="463" t="s">
        <v>438</v>
      </c>
      <c r="B34" s="458" t="s">
        <v>409</v>
      </c>
      <c r="C34" s="466">
        <v>1463750</v>
      </c>
      <c r="D34" s="607">
        <v>317031</v>
      </c>
      <c r="E34" s="436"/>
    </row>
    <row r="35" spans="1:5" ht="30">
      <c r="A35" s="470" t="s">
        <v>439</v>
      </c>
      <c r="B35" s="462" t="s">
        <v>411</v>
      </c>
      <c r="C35" s="468"/>
      <c r="D35" s="608"/>
      <c r="E35" s="436"/>
    </row>
    <row r="36" spans="1:5" ht="30">
      <c r="A36" s="470" t="s">
        <v>440</v>
      </c>
      <c r="B36" s="462" t="s">
        <v>441</v>
      </c>
      <c r="C36" s="468"/>
      <c r="D36" s="608"/>
      <c r="E36" s="438"/>
    </row>
    <row r="37" spans="1:5">
      <c r="A37" s="470" t="s">
        <v>442</v>
      </c>
      <c r="B37" s="462" t="s">
        <v>443</v>
      </c>
      <c r="C37" s="468">
        <v>1463750</v>
      </c>
      <c r="D37" s="608">
        <v>317031</v>
      </c>
      <c r="E37" s="436"/>
    </row>
    <row r="38" spans="1:5" s="441" customFormat="1">
      <c r="A38" s="473" t="s">
        <v>444</v>
      </c>
      <c r="B38" s="458" t="s">
        <v>416</v>
      </c>
      <c r="C38" s="466"/>
      <c r="D38" s="607"/>
      <c r="E38" s="436"/>
    </row>
    <row r="39" spans="1:5">
      <c r="A39" s="473" t="s">
        <v>445</v>
      </c>
      <c r="B39" s="458" t="s">
        <v>418</v>
      </c>
      <c r="C39" s="466">
        <v>1500000</v>
      </c>
      <c r="D39" s="607">
        <v>1500000</v>
      </c>
      <c r="E39" s="436"/>
    </row>
    <row r="40" spans="1:5" ht="30">
      <c r="A40" s="470" t="s">
        <v>446</v>
      </c>
      <c r="B40" s="462" t="s">
        <v>420</v>
      </c>
      <c r="C40" s="468"/>
      <c r="D40" s="608"/>
      <c r="E40" s="438"/>
    </row>
    <row r="41" spans="1:5" ht="30">
      <c r="A41" s="470" t="s">
        <v>447</v>
      </c>
      <c r="B41" s="462" t="s">
        <v>422</v>
      </c>
      <c r="C41" s="468"/>
      <c r="D41" s="608"/>
      <c r="E41" s="438"/>
    </row>
    <row r="42" spans="1:5" ht="30">
      <c r="A42" s="470" t="s">
        <v>448</v>
      </c>
      <c r="B42" s="462" t="s">
        <v>424</v>
      </c>
      <c r="C42" s="468">
        <v>1500000</v>
      </c>
      <c r="D42" s="608">
        <v>1500000</v>
      </c>
      <c r="E42" s="438">
        <f>D42/C42*100</f>
        <v>100</v>
      </c>
    </row>
    <row r="43" spans="1:5" ht="30">
      <c r="A43" s="470" t="s">
        <v>449</v>
      </c>
      <c r="B43" s="462" t="s">
        <v>426</v>
      </c>
      <c r="C43" s="468"/>
      <c r="D43" s="608"/>
      <c r="E43" s="438"/>
    </row>
    <row r="44" spans="1:5" s="441" customFormat="1">
      <c r="A44" s="474" t="s">
        <v>450</v>
      </c>
      <c r="B44" s="458" t="s">
        <v>451</v>
      </c>
      <c r="C44" s="466"/>
      <c r="D44" s="607"/>
      <c r="E44" s="442"/>
    </row>
    <row r="45" spans="1:5">
      <c r="A45" s="463" t="s">
        <v>452</v>
      </c>
      <c r="B45" s="458" t="s">
        <v>429</v>
      </c>
      <c r="C45" s="466">
        <v>2920000</v>
      </c>
      <c r="D45" s="607">
        <v>2920000</v>
      </c>
      <c r="E45" s="436"/>
    </row>
    <row r="46" spans="1:5">
      <c r="A46" s="475" t="s">
        <v>453</v>
      </c>
      <c r="B46" s="462" t="s">
        <v>431</v>
      </c>
      <c r="C46" s="476"/>
      <c r="D46" s="608"/>
      <c r="E46" s="436"/>
    </row>
    <row r="47" spans="1:5">
      <c r="A47" s="475" t="s">
        <v>454</v>
      </c>
      <c r="B47" s="462" t="s">
        <v>433</v>
      </c>
      <c r="C47" s="476"/>
      <c r="D47" s="609"/>
      <c r="E47" s="436"/>
    </row>
    <row r="48" spans="1:5" ht="30">
      <c r="A48" s="475" t="s">
        <v>455</v>
      </c>
      <c r="B48" s="462" t="s">
        <v>435</v>
      </c>
      <c r="C48" s="476"/>
      <c r="D48" s="609"/>
      <c r="E48" s="436"/>
    </row>
    <row r="49" spans="1:5">
      <c r="A49" s="477" t="s">
        <v>456</v>
      </c>
      <c r="B49" s="478" t="s">
        <v>437</v>
      </c>
      <c r="C49" s="476"/>
      <c r="D49" s="476"/>
      <c r="E49" s="436"/>
    </row>
    <row r="50" spans="1:5">
      <c r="A50" s="477" t="s">
        <v>457</v>
      </c>
      <c r="B50" s="478" t="s">
        <v>458</v>
      </c>
      <c r="C50" s="476">
        <v>2920000</v>
      </c>
      <c r="D50" s="476">
        <v>2920000</v>
      </c>
      <c r="E50" s="438"/>
    </row>
    <row r="51" spans="1:5" ht="30">
      <c r="A51" s="479" t="s">
        <v>459</v>
      </c>
      <c r="B51" s="462" t="s">
        <v>460</v>
      </c>
      <c r="C51" s="476"/>
      <c r="D51" s="476"/>
      <c r="E51" s="438"/>
    </row>
    <row r="52" spans="1:5">
      <c r="A52" s="475" t="s">
        <v>461</v>
      </c>
      <c r="B52" s="462" t="s">
        <v>462</v>
      </c>
      <c r="C52" s="476"/>
      <c r="D52" s="476"/>
      <c r="E52" s="436"/>
    </row>
    <row r="53" spans="1:5" ht="29.25">
      <c r="A53" s="463" t="s">
        <v>463</v>
      </c>
      <c r="B53" s="462" t="s">
        <v>464</v>
      </c>
      <c r="C53" s="466">
        <v>28260931</v>
      </c>
      <c r="D53" s="466">
        <v>25781522</v>
      </c>
      <c r="E53" s="436"/>
    </row>
    <row r="54" spans="1:5">
      <c r="A54" s="480" t="s">
        <v>465</v>
      </c>
      <c r="B54" s="462" t="s">
        <v>466</v>
      </c>
      <c r="C54" s="481"/>
      <c r="D54" s="481"/>
      <c r="E54" s="436"/>
    </row>
    <row r="55" spans="1:5" ht="30">
      <c r="A55" s="472" t="s">
        <v>467</v>
      </c>
      <c r="B55" s="462" t="s">
        <v>468</v>
      </c>
      <c r="C55" s="482"/>
      <c r="D55" s="482"/>
      <c r="E55" s="436"/>
    </row>
    <row r="56" spans="1:5" ht="45">
      <c r="A56" s="472" t="s">
        <v>469</v>
      </c>
      <c r="B56" s="462" t="s">
        <v>470</v>
      </c>
      <c r="C56" s="482"/>
      <c r="D56" s="482"/>
      <c r="E56" s="436"/>
    </row>
    <row r="57" spans="1:5" ht="30">
      <c r="A57" s="472" t="s">
        <v>471</v>
      </c>
      <c r="B57" s="462" t="s">
        <v>472</v>
      </c>
      <c r="C57" s="610">
        <v>28260931</v>
      </c>
      <c r="D57" s="482">
        <v>25781522</v>
      </c>
      <c r="E57" s="438"/>
    </row>
    <row r="58" spans="1:5" ht="30">
      <c r="A58" s="472" t="s">
        <v>473</v>
      </c>
      <c r="B58" s="462" t="s">
        <v>474</v>
      </c>
      <c r="C58" s="482"/>
      <c r="D58" s="482"/>
      <c r="E58" s="436"/>
    </row>
    <row r="59" spans="1:5" ht="30">
      <c r="A59" s="472" t="s">
        <v>475</v>
      </c>
      <c r="B59" s="462" t="s">
        <v>476</v>
      </c>
      <c r="C59" s="482"/>
      <c r="D59" s="482"/>
      <c r="E59" s="436"/>
    </row>
    <row r="60" spans="1:5">
      <c r="A60" s="463" t="s">
        <v>477</v>
      </c>
      <c r="B60" s="458" t="s">
        <v>478</v>
      </c>
      <c r="C60" s="466"/>
      <c r="D60" s="466"/>
      <c r="E60" s="437"/>
    </row>
    <row r="61" spans="1:5">
      <c r="A61" s="463" t="s">
        <v>479</v>
      </c>
      <c r="B61" s="462" t="s">
        <v>480</v>
      </c>
      <c r="C61" s="466"/>
      <c r="D61" s="466"/>
      <c r="E61" s="436"/>
    </row>
    <row r="62" spans="1:5" s="444" customFormat="1">
      <c r="A62" s="463" t="s">
        <v>481</v>
      </c>
      <c r="B62" s="462" t="s">
        <v>482</v>
      </c>
      <c r="C62" s="483"/>
      <c r="D62" s="483"/>
      <c r="E62" s="443"/>
    </row>
    <row r="63" spans="1:5" s="445" customFormat="1">
      <c r="A63" s="469" t="s">
        <v>483</v>
      </c>
      <c r="B63" s="462" t="s">
        <v>484</v>
      </c>
      <c r="C63" s="484"/>
      <c r="D63" s="484"/>
      <c r="E63" s="443"/>
    </row>
    <row r="64" spans="1:5" s="445" customFormat="1" ht="30">
      <c r="A64" s="469" t="s">
        <v>485</v>
      </c>
      <c r="B64" s="462" t="s">
        <v>486</v>
      </c>
      <c r="C64" s="484"/>
      <c r="D64" s="484"/>
      <c r="E64" s="443"/>
    </row>
    <row r="65" spans="1:5">
      <c r="A65" s="463" t="s">
        <v>487</v>
      </c>
      <c r="B65" s="462" t="s">
        <v>488</v>
      </c>
      <c r="C65" s="466">
        <v>43896964</v>
      </c>
      <c r="D65" s="466">
        <v>43896964</v>
      </c>
      <c r="E65" s="443"/>
    </row>
    <row r="66" spans="1:5">
      <c r="A66" s="463" t="s">
        <v>489</v>
      </c>
      <c r="B66" s="462" t="s">
        <v>490</v>
      </c>
      <c r="C66" s="466"/>
      <c r="D66" s="466"/>
      <c r="E66" s="443"/>
    </row>
    <row r="67" spans="1:5" s="439" customFormat="1">
      <c r="A67" s="469" t="s">
        <v>491</v>
      </c>
      <c r="B67" s="462" t="s">
        <v>492</v>
      </c>
      <c r="C67" s="468"/>
      <c r="D67" s="468"/>
      <c r="E67" s="443"/>
    </row>
    <row r="68" spans="1:5" s="439" customFormat="1">
      <c r="A68" s="469" t="s">
        <v>493</v>
      </c>
      <c r="B68" s="462" t="s">
        <v>494</v>
      </c>
      <c r="C68" s="468"/>
      <c r="D68" s="468"/>
      <c r="E68" s="443"/>
    </row>
    <row r="69" spans="1:5" s="441" customFormat="1">
      <c r="A69" s="463" t="s">
        <v>495</v>
      </c>
      <c r="B69" s="458" t="s">
        <v>496</v>
      </c>
      <c r="C69" s="468">
        <v>70835</v>
      </c>
      <c r="D69" s="468">
        <v>70835</v>
      </c>
      <c r="E69" s="443"/>
    </row>
    <row r="70" spans="1:5" s="441" customFormat="1">
      <c r="A70" s="463" t="s">
        <v>497</v>
      </c>
      <c r="B70" s="458" t="s">
        <v>498</v>
      </c>
      <c r="C70" s="468">
        <v>43826129</v>
      </c>
      <c r="D70" s="468">
        <v>43826129</v>
      </c>
      <c r="E70" s="443"/>
    </row>
    <row r="71" spans="1:5" s="441" customFormat="1">
      <c r="A71" s="463" t="s">
        <v>499</v>
      </c>
      <c r="B71" s="458" t="s">
        <v>500</v>
      </c>
      <c r="C71" s="466"/>
      <c r="D71" s="466"/>
      <c r="E71" s="443"/>
    </row>
    <row r="72" spans="1:5" s="441" customFormat="1">
      <c r="A72" s="463" t="s">
        <v>501</v>
      </c>
      <c r="B72" s="458" t="s">
        <v>502</v>
      </c>
      <c r="C72" s="466">
        <v>417829</v>
      </c>
      <c r="D72" s="466">
        <v>417829</v>
      </c>
      <c r="E72" s="443"/>
    </row>
    <row r="73" spans="1:5" s="439" customFormat="1">
      <c r="A73" s="469" t="s">
        <v>503</v>
      </c>
      <c r="B73" s="462" t="s">
        <v>504</v>
      </c>
      <c r="C73" s="468">
        <v>417829</v>
      </c>
      <c r="D73" s="468">
        <v>417829</v>
      </c>
      <c r="E73" s="443"/>
    </row>
    <row r="74" spans="1:5" s="439" customFormat="1" ht="30">
      <c r="A74" s="469" t="s">
        <v>505</v>
      </c>
      <c r="B74" s="462" t="s">
        <v>506</v>
      </c>
      <c r="C74" s="468"/>
      <c r="D74" s="468"/>
      <c r="E74" s="443"/>
    </row>
    <row r="75" spans="1:5" s="439" customFormat="1">
      <c r="A75" s="469" t="s">
        <v>507</v>
      </c>
      <c r="B75" s="462" t="s">
        <v>466</v>
      </c>
      <c r="C75" s="468"/>
      <c r="D75" s="468"/>
      <c r="E75" s="443"/>
    </row>
    <row r="76" spans="1:5" s="441" customFormat="1">
      <c r="A76" s="463" t="s">
        <v>508</v>
      </c>
      <c r="B76" s="458" t="s">
        <v>468</v>
      </c>
      <c r="C76" s="466">
        <v>8000</v>
      </c>
      <c r="D76" s="466">
        <v>8000</v>
      </c>
      <c r="E76" s="443"/>
    </row>
    <row r="77" spans="1:5" s="439" customFormat="1">
      <c r="A77" s="469" t="s">
        <v>509</v>
      </c>
      <c r="B77" s="462" t="s">
        <v>470</v>
      </c>
      <c r="C77" s="468"/>
      <c r="D77" s="468"/>
      <c r="E77" s="443"/>
    </row>
    <row r="78" spans="1:5" s="439" customFormat="1" ht="45">
      <c r="A78" s="469" t="s">
        <v>510</v>
      </c>
      <c r="B78" s="462" t="s">
        <v>472</v>
      </c>
      <c r="C78" s="468">
        <v>8000</v>
      </c>
      <c r="D78" s="468">
        <v>8000</v>
      </c>
      <c r="E78" s="438"/>
    </row>
    <row r="79" spans="1:5" s="441" customFormat="1">
      <c r="A79" s="463" t="s">
        <v>511</v>
      </c>
      <c r="B79" s="458" t="s">
        <v>474</v>
      </c>
      <c r="C79" s="466"/>
      <c r="D79" s="466"/>
      <c r="E79" s="436"/>
    </row>
    <row r="80" spans="1:5" s="439" customFormat="1" ht="30">
      <c r="A80" s="469" t="s">
        <v>512</v>
      </c>
      <c r="B80" s="462" t="s">
        <v>476</v>
      </c>
      <c r="C80" s="468"/>
      <c r="D80" s="468"/>
      <c r="E80" s="438"/>
    </row>
    <row r="81" spans="1:5" s="439" customFormat="1">
      <c r="A81" s="469" t="s">
        <v>513</v>
      </c>
      <c r="B81" s="462" t="s">
        <v>514</v>
      </c>
      <c r="C81" s="468"/>
      <c r="D81" s="468"/>
      <c r="E81" s="438"/>
    </row>
    <row r="82" spans="1:5" s="439" customFormat="1">
      <c r="A82" s="469" t="s">
        <v>515</v>
      </c>
      <c r="B82" s="462" t="s">
        <v>516</v>
      </c>
      <c r="C82" s="468"/>
      <c r="D82" s="468"/>
      <c r="E82" s="438"/>
    </row>
    <row r="83" spans="1:5">
      <c r="A83" s="463" t="s">
        <v>517</v>
      </c>
      <c r="B83" s="462" t="s">
        <v>518</v>
      </c>
      <c r="C83" s="466">
        <v>204019973</v>
      </c>
      <c r="D83" s="466">
        <v>180624370</v>
      </c>
      <c r="E83" s="436"/>
    </row>
    <row r="84" spans="1:5">
      <c r="A84" s="455"/>
      <c r="B84" s="453"/>
      <c r="C84" s="453"/>
      <c r="D84" s="611"/>
      <c r="E84" s="433"/>
    </row>
    <row r="85" spans="1:5">
      <c r="A85" s="463" t="s">
        <v>519</v>
      </c>
      <c r="B85" s="485"/>
      <c r="C85" s="486"/>
      <c r="D85" s="468"/>
      <c r="E85" s="446"/>
    </row>
    <row r="86" spans="1:5" ht="30">
      <c r="A86" s="469" t="s">
        <v>520</v>
      </c>
      <c r="B86" s="485" t="s">
        <v>390</v>
      </c>
      <c r="C86" s="468">
        <v>10625676</v>
      </c>
      <c r="D86" s="468">
        <v>0</v>
      </c>
      <c r="E86" s="438"/>
    </row>
    <row r="87" spans="1:5" ht="30">
      <c r="A87" s="469" t="s">
        <v>521</v>
      </c>
      <c r="B87" s="485" t="s">
        <v>393</v>
      </c>
      <c r="C87" s="468">
        <v>1642329</v>
      </c>
      <c r="D87" s="468">
        <v>0</v>
      </c>
      <c r="E87" s="446"/>
    </row>
    <row r="88" spans="1:5" ht="30">
      <c r="A88" s="487" t="s">
        <v>522</v>
      </c>
      <c r="B88" s="488" t="s">
        <v>395</v>
      </c>
      <c r="C88" s="489"/>
      <c r="D88" s="476"/>
      <c r="E88" s="447"/>
    </row>
    <row r="89" spans="1:5">
      <c r="A89" s="490" t="s">
        <v>523</v>
      </c>
      <c r="B89" s="491" t="s">
        <v>397</v>
      </c>
      <c r="C89" s="492"/>
      <c r="D89" s="612"/>
      <c r="E89" s="448"/>
    </row>
    <row r="90" spans="1:5" ht="30">
      <c r="A90" s="490" t="s">
        <v>524</v>
      </c>
      <c r="B90" s="491" t="s">
        <v>399</v>
      </c>
      <c r="C90" s="492"/>
      <c r="D90" s="612"/>
      <c r="E90" s="448"/>
    </row>
    <row r="91" spans="1:5">
      <c r="A91" s="490" t="s">
        <v>525</v>
      </c>
      <c r="B91" s="491" t="s">
        <v>401</v>
      </c>
      <c r="C91" s="492"/>
      <c r="D91" s="612"/>
      <c r="E91" s="448"/>
    </row>
    <row r="92" spans="1:5">
      <c r="A92" s="490" t="s">
        <v>526</v>
      </c>
      <c r="B92" s="491" t="s">
        <v>403</v>
      </c>
      <c r="C92" s="492"/>
      <c r="D92" s="612"/>
      <c r="E92" s="448"/>
    </row>
    <row r="93" spans="1:5">
      <c r="A93" s="490" t="s">
        <v>527</v>
      </c>
      <c r="B93" s="491" t="s">
        <v>413</v>
      </c>
      <c r="C93" s="492"/>
      <c r="D93" s="612"/>
      <c r="E93" s="448"/>
    </row>
    <row r="94" spans="1:5" ht="30">
      <c r="A94" s="490" t="s">
        <v>528</v>
      </c>
      <c r="B94" s="491" t="s">
        <v>405</v>
      </c>
      <c r="C94" s="492"/>
      <c r="D94" s="612"/>
      <c r="E94" s="448"/>
    </row>
    <row r="95" spans="1:5">
      <c r="A95" s="490" t="s">
        <v>529</v>
      </c>
      <c r="B95" s="491" t="s">
        <v>407</v>
      </c>
      <c r="C95" s="492"/>
      <c r="D95" s="612"/>
      <c r="E95" s="448"/>
    </row>
    <row r="96" spans="1:5">
      <c r="A96" s="490" t="s">
        <v>530</v>
      </c>
      <c r="B96" s="491" t="s">
        <v>409</v>
      </c>
      <c r="C96" s="492"/>
      <c r="D96" s="612"/>
      <c r="E96" s="448"/>
    </row>
    <row r="119" spans="1:1">
      <c r="A119" s="444" t="s">
        <v>531</v>
      </c>
    </row>
  </sheetData>
  <mergeCells count="3">
    <mergeCell ref="E5:E6"/>
    <mergeCell ref="C6:D6"/>
    <mergeCell ref="A3:D3"/>
  </mergeCells>
  <pageMargins left="0.70866141732283472" right="0.70866141732283472" top="0.51181102362204722" bottom="0.51181102362204722" header="0.31496062992125984" footer="0.31496062992125984"/>
  <pageSetup paperSize="9" scale="96" orientation="portrait" r:id="rId1"/>
  <rowBreaks count="1" manualBreakCount="1">
    <brk id="52" max="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2</vt:i4>
      </vt:variant>
    </vt:vector>
  </HeadingPairs>
  <TitlesOfParts>
    <vt:vector size="17" baseType="lpstr">
      <vt:lpstr>1.bevételek-kiadások </vt:lpstr>
      <vt:lpstr>2.1Működési mérleg</vt:lpstr>
      <vt:lpstr>2.2felh.mérleg</vt:lpstr>
      <vt:lpstr>3. korm.funkciók</vt:lpstr>
      <vt:lpstr>4.felhalmozási</vt:lpstr>
      <vt:lpstr>kiemelt ei.feladatonként3</vt:lpstr>
      <vt:lpstr>5.maradvány</vt:lpstr>
      <vt:lpstr>6.mérleg</vt:lpstr>
      <vt:lpstr>7.vagyon kim.</vt:lpstr>
      <vt:lpstr>8.Eredmény kim</vt:lpstr>
      <vt:lpstr>9.pénzeszközök vált.</vt:lpstr>
      <vt:lpstr>10.állami t.elsz</vt:lpstr>
      <vt:lpstr>11.adósság áll.</vt:lpstr>
      <vt:lpstr>12. köv.3 év</vt:lpstr>
      <vt:lpstr>13. részesedések</vt:lpstr>
      <vt:lpstr>'2.2felh.mérleg'!Nyomtatási_terület</vt:lpstr>
      <vt:lpstr>'7.vagyon kim.'!Nyomtatási_terület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2017-05-03T09:12:08Z</cp:lastPrinted>
  <dcterms:created xsi:type="dcterms:W3CDTF">2016-02-06T13:39:12Z</dcterms:created>
  <dcterms:modified xsi:type="dcterms:W3CDTF">2017-05-03T09:12:29Z</dcterms:modified>
</cp:coreProperties>
</file>