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1. mell_ mérleg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D22" i="1"/>
  <c r="G20" i="1"/>
  <c r="D20" i="1"/>
  <c r="G19" i="1"/>
  <c r="D19" i="1"/>
  <c r="G18" i="1"/>
  <c r="G21" i="1" s="1"/>
  <c r="G23" i="1" s="1"/>
  <c r="D18" i="1"/>
  <c r="D21" i="1" s="1"/>
  <c r="D23" i="1" s="1"/>
  <c r="G13" i="1"/>
  <c r="D13" i="1"/>
  <c r="G12" i="1"/>
  <c r="G14" i="1" s="1"/>
  <c r="D12" i="1"/>
  <c r="D11" i="1"/>
  <c r="G9" i="1"/>
  <c r="G8" i="1"/>
  <c r="D8" i="1"/>
  <c r="G7" i="1"/>
  <c r="D7" i="1"/>
  <c r="G6" i="1"/>
  <c r="D6" i="1"/>
  <c r="G5" i="1"/>
  <c r="D5" i="1"/>
  <c r="D10" i="1" s="1"/>
  <c r="G10" i="1" l="1"/>
  <c r="D14" i="1"/>
  <c r="D15" i="1" s="1"/>
  <c r="D24" i="1" s="1"/>
  <c r="G15" i="1"/>
  <c r="G24" i="1" s="1"/>
</calcChain>
</file>

<file path=xl/sharedStrings.xml><?xml version="1.0" encoding="utf-8"?>
<sst xmlns="http://schemas.openxmlformats.org/spreadsheetml/2006/main" count="84" uniqueCount="81">
  <si>
    <t>Sor-
szám</t>
  </si>
  <si>
    <t>Működési Bevételek</t>
  </si>
  <si>
    <t>Működési Kiadások</t>
  </si>
  <si>
    <t>Megnevezés</t>
  </si>
  <si>
    <t>Rovat száma</t>
  </si>
  <si>
    <t>2020. évi teljesítés</t>
  </si>
  <si>
    <t>1.</t>
  </si>
  <si>
    <t>Működési célú állami támogatások áh-on belül</t>
  </si>
  <si>
    <t>B1</t>
  </si>
  <si>
    <t>Személyi juttatások</t>
  </si>
  <si>
    <t>K1</t>
  </si>
  <si>
    <t>2.</t>
  </si>
  <si>
    <t>Közhatalmi bevételek</t>
  </si>
  <si>
    <t>B3</t>
  </si>
  <si>
    <t>Munkaadókat terhelő járulékok és szociális hozzájárulási adó</t>
  </si>
  <si>
    <t>K2</t>
  </si>
  <si>
    <t>3.</t>
  </si>
  <si>
    <t>Működési bevételek</t>
  </si>
  <si>
    <t>B4</t>
  </si>
  <si>
    <t>Dologi kiadások</t>
  </si>
  <si>
    <t>K3</t>
  </si>
  <si>
    <t>4.</t>
  </si>
  <si>
    <t>Működési célú átvett pénzeszközök (áh-on kívüli)</t>
  </si>
  <si>
    <t>B6</t>
  </si>
  <si>
    <t>Ellátottak pénzbeli juttatásai</t>
  </si>
  <si>
    <t>K4</t>
  </si>
  <si>
    <t>5.</t>
  </si>
  <si>
    <t xml:space="preserve">  Egyéb működési célú kiadások</t>
  </si>
  <si>
    <t>K5</t>
  </si>
  <si>
    <t>6.</t>
  </si>
  <si>
    <t>Működési költségvetési bevételek összesen:</t>
  </si>
  <si>
    <t>Működési költségvetési kiadások összesen:</t>
  </si>
  <si>
    <t>7.</t>
  </si>
  <si>
    <t>Előző évi költségvetési maradvány igénybevétele</t>
  </si>
  <si>
    <t>B8131</t>
  </si>
  <si>
    <t>8.</t>
  </si>
  <si>
    <t>Államháztaráson belüli megelőlegezés</t>
  </si>
  <si>
    <t>B814</t>
  </si>
  <si>
    <t>Állami támogatások előlegének visszafiz.</t>
  </si>
  <si>
    <t>K914</t>
  </si>
  <si>
    <t>9.</t>
  </si>
  <si>
    <t>Irányító szervi támogatás bevétele</t>
  </si>
  <si>
    <t>B816</t>
  </si>
  <si>
    <t>Irányító szervi támogatások folyósítása</t>
  </si>
  <si>
    <t>K915</t>
  </si>
  <si>
    <t>10.</t>
  </si>
  <si>
    <t>Működési célú fiananszírozási bevételek</t>
  </si>
  <si>
    <t>B8132</t>
  </si>
  <si>
    <t>Működési célú, finanszírozási célú kiadások</t>
  </si>
  <si>
    <t>11.</t>
  </si>
  <si>
    <t xml:space="preserve">MŰKÖDÉSI BEVÉTELEK ÖSSZESEN </t>
  </si>
  <si>
    <t xml:space="preserve">MŰKÖDÉSI KIADÁSOK ÖSSZESEN </t>
  </si>
  <si>
    <t>Felhalmozási Bevételek</t>
  </si>
  <si>
    <t>Felhalmozási Kiadások</t>
  </si>
  <si>
    <t>12.</t>
  </si>
  <si>
    <t>Felhalmozhási célú támogatások áh-on belül</t>
  </si>
  <si>
    <t>B2</t>
  </si>
  <si>
    <t>Beruházások</t>
  </si>
  <si>
    <t>K6</t>
  </si>
  <si>
    <t>13.</t>
  </si>
  <si>
    <t>Felhalmozási bevételek</t>
  </si>
  <si>
    <t>B5</t>
  </si>
  <si>
    <t>Felújítások</t>
  </si>
  <si>
    <t>K7</t>
  </si>
  <si>
    <t>14.</t>
  </si>
  <si>
    <t>Felhalmozási célú átvett pénzeszk.(áh-on kívüli)</t>
  </si>
  <si>
    <t>B7</t>
  </si>
  <si>
    <t>Egyéb felhalmozási célú kiadások</t>
  </si>
  <si>
    <t>K8</t>
  </si>
  <si>
    <t>15.</t>
  </si>
  <si>
    <t>Felhalmozási költségvetési bevételek összesen:</t>
  </si>
  <si>
    <t>Felhalmozási költségvetési kiadások összesen:</t>
  </si>
  <si>
    <t>16.</t>
  </si>
  <si>
    <t xml:space="preserve">Felhalmozási célú finanszírozási bevételek </t>
  </si>
  <si>
    <t>Felhalmozási célú finanszírozási kiadások</t>
  </si>
  <si>
    <t>17.</t>
  </si>
  <si>
    <t>FELHALMOZÁSI BEVÉTELEK ÖSSZESEN</t>
  </si>
  <si>
    <t xml:space="preserve">FELHALMOZÁSI KIADÁSOK ÖSSZESEN </t>
  </si>
  <si>
    <t>18.</t>
  </si>
  <si>
    <t>BEVÉTELEK MINDÖSSZESEN</t>
  </si>
  <si>
    <t>KIADÁSOK 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</si>
</sst>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4" x14ac:knownFonts="1">
    <font>
      <sz val="11"/>
      <color theme="1"/>
      <name val="Calibri"/>
      <family val="2"/>
      <charset val="238"/>
      <scheme val="minor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sz val="11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</fills>
  <borders count="3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69">
    <xf numFmtId="0" fontId="0" fillId="0" borderId="0" xfId="0"/>
    <xf numFmtId="16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 applyProtection="1">
      <alignment horizontal="left" vertical="center" wrapText="1" indent="1"/>
      <protection locked="0"/>
    </xf>
    <xf numFmtId="164" fontId="1" fillId="0" borderId="9" xfId="0" applyNumberFormat="1" applyFont="1" applyBorder="1" applyAlignment="1" applyProtection="1">
      <alignment horizontal="left" vertical="center" wrapText="1" indent="1"/>
      <protection locked="0"/>
    </xf>
    <xf numFmtId="164" fontId="1" fillId="0" borderId="10" xfId="0" applyNumberFormat="1" applyFont="1" applyBorder="1" applyAlignment="1" applyProtection="1">
      <alignment vertical="center" wrapText="1"/>
      <protection locked="0"/>
    </xf>
    <xf numFmtId="164" fontId="1" fillId="0" borderId="11" xfId="0" applyNumberFormat="1" applyFont="1" applyBorder="1" applyAlignment="1" applyProtection="1">
      <alignment horizontal="center" vertical="center" wrapText="1"/>
      <protection locked="0"/>
    </xf>
    <xf numFmtId="164" fontId="1" fillId="0" borderId="12" xfId="0" applyNumberFormat="1" applyFont="1" applyBorder="1" applyAlignment="1" applyProtection="1">
      <alignment vertical="center" wrapText="1"/>
      <protection locked="0"/>
    </xf>
    <xf numFmtId="164" fontId="1" fillId="0" borderId="13" xfId="0" applyNumberFormat="1" applyFont="1" applyBorder="1" applyAlignment="1" applyProtection="1">
      <alignment horizontal="left" vertical="center" wrapText="1" indent="1"/>
      <protection locked="0"/>
    </xf>
    <xf numFmtId="164" fontId="1" fillId="0" borderId="14" xfId="0" applyNumberFormat="1" applyFont="1" applyBorder="1" applyAlignment="1" applyProtection="1">
      <alignment vertical="center" wrapText="1"/>
      <protection locked="0"/>
    </xf>
    <xf numFmtId="164" fontId="1" fillId="0" borderId="15" xfId="0" applyNumberFormat="1" applyFont="1" applyBorder="1" applyAlignment="1" applyProtection="1">
      <alignment horizontal="left" vertical="center" wrapText="1" indent="1"/>
      <protection locked="0"/>
    </xf>
    <xf numFmtId="164" fontId="1" fillId="0" borderId="16" xfId="0" applyNumberFormat="1" applyFont="1" applyBorder="1" applyAlignment="1" applyProtection="1">
      <alignment horizontal="center" vertical="center" wrapText="1"/>
      <protection locked="0"/>
    </xf>
    <xf numFmtId="164" fontId="1" fillId="0" borderId="17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 applyProtection="1">
      <alignment vertical="center" wrapText="1"/>
      <protection locked="0"/>
    </xf>
    <xf numFmtId="164" fontId="1" fillId="0" borderId="20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3" fillId="2" borderId="2" xfId="0" applyNumberFormat="1" applyFont="1" applyFill="1" applyBorder="1" applyAlignment="1" applyProtection="1">
      <alignment horizontal="left" vertical="center" wrapText="1" indent="1"/>
      <protection locked="0"/>
    </xf>
    <xf numFmtId="164" fontId="3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3" fillId="2" borderId="4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left" vertical="center" wrapText="1" indent="1"/>
    </xf>
    <xf numFmtId="164" fontId="3" fillId="2" borderId="5" xfId="0" applyNumberFormat="1" applyFont="1" applyFill="1" applyBorder="1" applyAlignment="1">
      <alignment horizontal="left" vertical="center" wrapText="1" indent="1"/>
    </xf>
    <xf numFmtId="164" fontId="3" fillId="2" borderId="6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22" xfId="0" applyNumberFormat="1" applyFont="1" applyBorder="1" applyAlignment="1" applyProtection="1">
      <alignment horizontal="left" vertical="center" wrapText="1" indent="1"/>
      <protection locked="0"/>
    </xf>
    <xf numFmtId="164" fontId="1" fillId="0" borderId="23" xfId="0" applyNumberFormat="1" applyFont="1" applyBorder="1" applyAlignment="1" applyProtection="1">
      <alignment horizontal="center" vertical="center" wrapText="1"/>
      <protection locked="0"/>
    </xf>
    <xf numFmtId="164" fontId="1" fillId="0" borderId="12" xfId="0" applyNumberFormat="1" applyFont="1" applyBorder="1" applyAlignment="1" applyProtection="1">
      <alignment horizontal="right" vertical="center" wrapText="1"/>
      <protection locked="0"/>
    </xf>
    <xf numFmtId="164" fontId="1" fillId="0" borderId="23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 applyProtection="1">
      <alignment horizontal="right" vertical="center" wrapText="1"/>
      <protection locked="0"/>
    </xf>
    <xf numFmtId="164" fontId="1" fillId="0" borderId="25" xfId="0" applyNumberFormat="1" applyFont="1" applyBorder="1" applyAlignment="1" applyProtection="1">
      <alignment horizontal="left" vertical="center" wrapText="1" indent="1"/>
      <protection locked="0"/>
    </xf>
    <xf numFmtId="164" fontId="1" fillId="0" borderId="26" xfId="0" applyNumberFormat="1" applyFont="1" applyBorder="1" applyAlignment="1" applyProtection="1">
      <alignment horizontal="center" vertical="center" wrapText="1"/>
      <protection locked="0"/>
    </xf>
    <xf numFmtId="164" fontId="1" fillId="0" borderId="16" xfId="0" applyNumberFormat="1" applyFont="1" applyBorder="1" applyAlignment="1" applyProtection="1">
      <alignment horizontal="right" vertical="center" wrapText="1"/>
      <protection locked="0"/>
    </xf>
    <xf numFmtId="164" fontId="1" fillId="0" borderId="25" xfId="0" applyNumberFormat="1" applyFont="1" applyBorder="1" applyAlignment="1">
      <alignment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 applyProtection="1">
      <alignment horizontal="left" vertical="center" wrapText="1" indent="1"/>
      <protection locked="0"/>
    </xf>
    <xf numFmtId="164" fontId="1" fillId="0" borderId="28" xfId="0" applyNumberFormat="1" applyFont="1" applyBorder="1" applyAlignment="1" applyProtection="1">
      <alignment horizontal="center" vertical="center" wrapText="1"/>
      <protection locked="0"/>
    </xf>
    <xf numFmtId="164" fontId="1" fillId="0" borderId="29" xfId="0" applyNumberFormat="1" applyFont="1" applyBorder="1" applyAlignment="1" applyProtection="1">
      <alignment horizontal="right" vertical="center" wrapText="1"/>
      <protection locked="0"/>
    </xf>
    <xf numFmtId="164" fontId="1" fillId="0" borderId="16" xfId="0" applyNumberFormat="1" applyFont="1" applyBorder="1" applyAlignment="1" applyProtection="1">
      <alignment horizontal="left" vertical="center" wrapText="1" indent="1"/>
      <protection locked="0"/>
    </xf>
    <xf numFmtId="164" fontId="1" fillId="2" borderId="3" xfId="0" applyNumberFormat="1" applyFont="1" applyFill="1" applyBorder="1" applyAlignment="1" applyProtection="1">
      <alignment horizontal="center" vertical="center"/>
      <protection locked="0"/>
    </xf>
    <xf numFmtId="164" fontId="3" fillId="2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3" fillId="2" borderId="3" xfId="0" applyNumberFormat="1" applyFont="1" applyFill="1" applyBorder="1" applyAlignment="1">
      <alignment horizontal="left" vertical="center" wrapText="1" indent="1"/>
    </xf>
    <xf numFmtId="164" fontId="3" fillId="3" borderId="30" xfId="0" applyNumberFormat="1" applyFont="1" applyFill="1" applyBorder="1" applyAlignment="1">
      <alignment horizontal="left" vertical="center" wrapText="1" indent="1"/>
    </xf>
    <xf numFmtId="164" fontId="3" fillId="3" borderId="31" xfId="0" applyNumberFormat="1" applyFont="1" applyFill="1" applyBorder="1" applyAlignment="1">
      <alignment horizontal="left" vertical="center" wrapText="1" indent="1"/>
    </xf>
    <xf numFmtId="164" fontId="3" fillId="3" borderId="31" xfId="0" applyNumberFormat="1" applyFont="1" applyFill="1" applyBorder="1" applyAlignment="1">
      <alignment horizontal="right" vertical="center" wrapText="1"/>
    </xf>
    <xf numFmtId="164" fontId="3" fillId="3" borderId="32" xfId="0" applyNumberFormat="1" applyFont="1" applyFill="1" applyBorder="1" applyAlignment="1">
      <alignment horizontal="right" vertical="center" wrapText="1"/>
    </xf>
    <xf numFmtId="164" fontId="1" fillId="0" borderId="11" xfId="0" applyNumberFormat="1" applyFont="1" applyBorder="1" applyAlignment="1" applyProtection="1">
      <alignment horizontal="left" vertical="center" wrapText="1" indent="1"/>
      <protection locked="0"/>
    </xf>
    <xf numFmtId="164" fontId="1" fillId="0" borderId="26" xfId="0" applyNumberFormat="1" applyFont="1" applyBorder="1" applyAlignment="1" applyProtection="1">
      <alignment vertical="center" wrapText="1"/>
      <protection locked="0"/>
    </xf>
    <xf numFmtId="164" fontId="3" fillId="2" borderId="33" xfId="0" applyNumberFormat="1" applyFont="1" applyFill="1" applyBorder="1" applyAlignment="1">
      <alignment horizontal="left" vertical="center" wrapText="1" indent="1"/>
    </xf>
    <xf numFmtId="164" fontId="3" fillId="2" borderId="34" xfId="0" applyNumberFormat="1" applyFont="1" applyFill="1" applyBorder="1" applyAlignment="1">
      <alignment horizontal="left" vertical="center" wrapText="1" indent="1"/>
    </xf>
    <xf numFmtId="164" fontId="3" fillId="2" borderId="35" xfId="0" applyNumberFormat="1" applyFont="1" applyFill="1" applyBorder="1" applyAlignment="1">
      <alignment vertical="center" wrapText="1"/>
    </xf>
    <xf numFmtId="164" fontId="3" fillId="2" borderId="36" xfId="0" applyNumberFormat="1" applyFont="1" applyFill="1" applyBorder="1" applyAlignment="1">
      <alignment horizontal="left" vertical="center" wrapText="1" indent="1"/>
    </xf>
    <xf numFmtId="164" fontId="3" fillId="2" borderId="37" xfId="0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&#233;pvisel&#337;%20test&#252;let\2021\2021.%20m&#225;jus%2028.%20polg&#225;rmesteri\Z&#225;rsz&#225;mad&#225;s\2020.%20&#233;vi%20kv%20v&#233;grehajt%20sz&#243;l&#243;%20besz&#225;mol&#243;kv%20maradv&#225;ny%20elsz&#225;mol&#225;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mérleg "/>
      <sheetName val="2.sz.mell. "/>
      <sheetName val="3.1.sz.mell. _önk."/>
      <sheetName val="3.2.sz.mell. _KH."/>
      <sheetName val="3.3.sz.Óvoda"/>
      <sheetName val="3.4.sz.Könyvtár"/>
      <sheetName val="4.sz.támogatás "/>
      <sheetName val="5.sz.felújítás "/>
      <sheetName val="6.sz.beruházás "/>
      <sheetName val="7. önk.műk.fa"/>
      <sheetName val="8.sz.felhalm.bevét."/>
      <sheetName val="9.mell_ Köt. részesedések"/>
      <sheetName val="10.mell_Közv.tám."/>
      <sheetName val="11.mell_kv-i maradvány"/>
      <sheetName val="12.mell_Pénzeszk.vált."/>
      <sheetName val="13.Eszközök"/>
      <sheetName val="14. Források "/>
      <sheetName val="15.mell 2019-20. mérleg"/>
      <sheetName val="16.sz többéves"/>
      <sheetName val="17.EU-s tábla"/>
    </sheetNames>
    <sheetDataSet>
      <sheetData sheetId="0"/>
      <sheetData sheetId="1">
        <row r="6">
          <cell r="F6">
            <v>1160906</v>
          </cell>
        </row>
        <row r="15">
          <cell r="F15">
            <v>96852</v>
          </cell>
        </row>
        <row r="17">
          <cell r="F17">
            <v>969946</v>
          </cell>
        </row>
        <row r="25">
          <cell r="F25">
            <v>335823</v>
          </cell>
        </row>
        <row r="36">
          <cell r="F36">
            <v>26034</v>
          </cell>
        </row>
        <row r="40">
          <cell r="F40">
            <v>13597</v>
          </cell>
        </row>
        <row r="41">
          <cell r="F41">
            <v>6426</v>
          </cell>
        </row>
        <row r="44">
          <cell r="F44">
            <v>349539</v>
          </cell>
        </row>
        <row r="45">
          <cell r="F45">
            <v>416967</v>
          </cell>
        </row>
        <row r="46">
          <cell r="F46">
            <v>45696</v>
          </cell>
        </row>
        <row r="48">
          <cell r="F48">
            <v>696541</v>
          </cell>
        </row>
        <row r="55">
          <cell r="F55">
            <v>594358</v>
          </cell>
        </row>
        <row r="56">
          <cell r="F56">
            <v>110003</v>
          </cell>
        </row>
        <row r="57">
          <cell r="F57">
            <v>581796</v>
          </cell>
        </row>
        <row r="58">
          <cell r="F58">
            <v>6725</v>
          </cell>
        </row>
        <row r="59">
          <cell r="F59">
            <v>689206</v>
          </cell>
        </row>
        <row r="61">
          <cell r="F61">
            <v>67454</v>
          </cell>
        </row>
        <row r="62">
          <cell r="F62">
            <v>154605</v>
          </cell>
        </row>
        <row r="63">
          <cell r="F63">
            <v>26106</v>
          </cell>
        </row>
        <row r="69">
          <cell r="F69">
            <v>38806</v>
          </cell>
        </row>
        <row r="71">
          <cell r="F71">
            <v>696541</v>
          </cell>
        </row>
        <row r="72">
          <cell r="F72">
            <v>208640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U9" sqref="U8:U9"/>
    </sheetView>
  </sheetViews>
  <sheetFormatPr defaultColWidth="8" defaultRowHeight="15" x14ac:dyDescent="0.25"/>
  <cols>
    <col min="1" max="1" width="4" style="1" customWidth="1"/>
    <col min="2" max="2" width="45.85546875" style="2" customWidth="1"/>
    <col min="3" max="3" width="6.7109375" style="2" customWidth="1"/>
    <col min="4" max="4" width="15" style="1" customWidth="1"/>
    <col min="5" max="5" width="46.85546875" style="1" customWidth="1"/>
    <col min="6" max="6" width="7" style="1" customWidth="1"/>
    <col min="7" max="7" width="13.28515625" style="1" customWidth="1"/>
    <col min="8" max="16384" width="8" style="1"/>
  </cols>
  <sheetData>
    <row r="1" spans="1:7" ht="15.75" thickBot="1" x14ac:dyDescent="0.3">
      <c r="G1" s="3"/>
    </row>
    <row r="2" spans="1:7" ht="15.75" thickBot="1" x14ac:dyDescent="0.3">
      <c r="A2" s="67" t="s">
        <v>0</v>
      </c>
      <c r="B2" s="68" t="s">
        <v>1</v>
      </c>
      <c r="C2" s="68"/>
      <c r="D2" s="68"/>
      <c r="E2" s="67" t="s">
        <v>2</v>
      </c>
      <c r="F2" s="67"/>
      <c r="G2" s="67"/>
    </row>
    <row r="3" spans="1:7" s="9" customFormat="1" ht="29.25" thickBot="1" x14ac:dyDescent="0.3">
      <c r="A3" s="67"/>
      <c r="B3" s="4" t="s">
        <v>3</v>
      </c>
      <c r="C3" s="5" t="s">
        <v>4</v>
      </c>
      <c r="D3" s="6" t="s">
        <v>5</v>
      </c>
      <c r="E3" s="4" t="s">
        <v>3</v>
      </c>
      <c r="F3" s="7" t="s">
        <v>4</v>
      </c>
      <c r="G3" s="8" t="s">
        <v>5</v>
      </c>
    </row>
    <row r="4" spans="1:7" s="9" customFormat="1" thickBot="1" x14ac:dyDescent="0.3">
      <c r="A4" s="10">
        <v>1</v>
      </c>
      <c r="B4" s="11">
        <v>2</v>
      </c>
      <c r="C4" s="12"/>
      <c r="D4" s="13">
        <v>3</v>
      </c>
      <c r="E4" s="11">
        <v>4</v>
      </c>
      <c r="F4" s="14"/>
      <c r="G4" s="15">
        <v>5</v>
      </c>
    </row>
    <row r="5" spans="1:7" x14ac:dyDescent="0.25">
      <c r="A5" s="16" t="s">
        <v>6</v>
      </c>
      <c r="B5" s="17" t="s">
        <v>7</v>
      </c>
      <c r="C5" s="18" t="s">
        <v>8</v>
      </c>
      <c r="D5" s="19">
        <f>SUM('[1]2.sz.mell. '!F6)</f>
        <v>1160906</v>
      </c>
      <c r="E5" s="17" t="s">
        <v>9</v>
      </c>
      <c r="F5" s="20" t="s">
        <v>10</v>
      </c>
      <c r="G5" s="21">
        <f>SUM('[1]2.sz.mell. '!F55)</f>
        <v>594358</v>
      </c>
    </row>
    <row r="6" spans="1:7" ht="30" x14ac:dyDescent="0.25">
      <c r="A6" s="16" t="s">
        <v>11</v>
      </c>
      <c r="B6" s="17" t="s">
        <v>12</v>
      </c>
      <c r="C6" s="18" t="s">
        <v>13</v>
      </c>
      <c r="D6" s="19">
        <f>SUM('[1]2.sz.mell. '!F17)</f>
        <v>969946</v>
      </c>
      <c r="E6" s="22" t="s">
        <v>14</v>
      </c>
      <c r="F6" s="20" t="s">
        <v>15</v>
      </c>
      <c r="G6" s="23">
        <f>SUM('[1]2.sz.mell. '!F56)</f>
        <v>110003</v>
      </c>
    </row>
    <row r="7" spans="1:7" x14ac:dyDescent="0.25">
      <c r="A7" s="16" t="s">
        <v>16</v>
      </c>
      <c r="B7" s="17" t="s">
        <v>17</v>
      </c>
      <c r="C7" s="18" t="s">
        <v>18</v>
      </c>
      <c r="D7" s="19">
        <f>SUM('[1]2.sz.mell. '!F25)</f>
        <v>335823</v>
      </c>
      <c r="E7" s="17" t="s">
        <v>19</v>
      </c>
      <c r="F7" s="20" t="s">
        <v>20</v>
      </c>
      <c r="G7" s="23">
        <f>SUM('[1]2.sz.mell. '!F57)</f>
        <v>581796</v>
      </c>
    </row>
    <row r="8" spans="1:7" x14ac:dyDescent="0.25">
      <c r="A8" s="16" t="s">
        <v>21</v>
      </c>
      <c r="B8" s="22" t="s">
        <v>22</v>
      </c>
      <c r="C8" s="24" t="s">
        <v>23</v>
      </c>
      <c r="D8" s="19">
        <f>SUM('[1]2.sz.mell. '!F40)</f>
        <v>13597</v>
      </c>
      <c r="E8" s="22" t="s">
        <v>24</v>
      </c>
      <c r="F8" s="25" t="s">
        <v>25</v>
      </c>
      <c r="G8" s="23">
        <f>SUM('[1]2.sz.mell. '!F58)</f>
        <v>6725</v>
      </c>
    </row>
    <row r="9" spans="1:7" ht="15.75" thickBot="1" x14ac:dyDescent="0.3">
      <c r="A9" s="26" t="s">
        <v>26</v>
      </c>
      <c r="B9" s="1"/>
      <c r="C9" s="27"/>
      <c r="D9" s="28"/>
      <c r="E9" s="29" t="s">
        <v>27</v>
      </c>
      <c r="F9" s="30" t="s">
        <v>28</v>
      </c>
      <c r="G9" s="28">
        <f>SUM('[1]2.sz.mell. '!F59)</f>
        <v>689206</v>
      </c>
    </row>
    <row r="10" spans="1:7" ht="29.25" thickBot="1" x14ac:dyDescent="0.3">
      <c r="A10" s="31" t="s">
        <v>29</v>
      </c>
      <c r="B10" s="32" t="s">
        <v>30</v>
      </c>
      <c r="C10" s="33"/>
      <c r="D10" s="34">
        <f>SUM(D5:D9)</f>
        <v>2480272</v>
      </c>
      <c r="E10" s="35" t="s">
        <v>31</v>
      </c>
      <c r="F10" s="36"/>
      <c r="G10" s="37">
        <f>SUM(G5:G9)</f>
        <v>1982088</v>
      </c>
    </row>
    <row r="11" spans="1:7" ht="15.75" thickBot="1" x14ac:dyDescent="0.3">
      <c r="A11" s="38" t="s">
        <v>32</v>
      </c>
      <c r="B11" s="39" t="s">
        <v>33</v>
      </c>
      <c r="C11" s="40" t="s">
        <v>34</v>
      </c>
      <c r="D11" s="41">
        <f>SUM('[1]2.sz.mell. '!F44)</f>
        <v>349539</v>
      </c>
      <c r="F11" s="42"/>
      <c r="G11" s="43"/>
    </row>
    <row r="12" spans="1:7" ht="15.75" thickBot="1" x14ac:dyDescent="0.3">
      <c r="A12" s="38" t="s">
        <v>35</v>
      </c>
      <c r="B12" s="44" t="s">
        <v>36</v>
      </c>
      <c r="C12" s="45" t="s">
        <v>37</v>
      </c>
      <c r="D12" s="46">
        <f>SUM('[1]2.sz.mell. '!F46)</f>
        <v>45696</v>
      </c>
      <c r="E12" s="47" t="s">
        <v>38</v>
      </c>
      <c r="F12" s="48" t="s">
        <v>39</v>
      </c>
      <c r="G12" s="43">
        <f>SUM('[1]2.sz.mell. '!F69)</f>
        <v>38806</v>
      </c>
    </row>
    <row r="13" spans="1:7" ht="15.75" thickBot="1" x14ac:dyDescent="0.3">
      <c r="A13" s="38" t="s">
        <v>40</v>
      </c>
      <c r="B13" s="49" t="s">
        <v>41</v>
      </c>
      <c r="C13" s="50" t="s">
        <v>42</v>
      </c>
      <c r="D13" s="51">
        <f>SUM('[1]2.sz.mell. '!F48)</f>
        <v>696541</v>
      </c>
      <c r="E13" s="22" t="s">
        <v>43</v>
      </c>
      <c r="F13" s="52" t="s">
        <v>44</v>
      </c>
      <c r="G13" s="43">
        <f>SUM('[1]2.sz.mell. '!F71)</f>
        <v>696541</v>
      </c>
    </row>
    <row r="14" spans="1:7" ht="15.75" thickBot="1" x14ac:dyDescent="0.3">
      <c r="A14" s="31" t="s">
        <v>45</v>
      </c>
      <c r="B14" s="32" t="s">
        <v>46</v>
      </c>
      <c r="C14" s="53" t="s">
        <v>47</v>
      </c>
      <c r="D14" s="34">
        <f>SUM(D11:D13)</f>
        <v>1091776</v>
      </c>
      <c r="E14" s="32" t="s">
        <v>48</v>
      </c>
      <c r="F14" s="54"/>
      <c r="G14" s="37">
        <f>SUM(G12:G13)</f>
        <v>735347</v>
      </c>
    </row>
    <row r="15" spans="1:7" ht="15.75" thickBot="1" x14ac:dyDescent="0.3">
      <c r="A15" s="31" t="s">
        <v>49</v>
      </c>
      <c r="B15" s="35" t="s">
        <v>50</v>
      </c>
      <c r="C15" s="55"/>
      <c r="D15" s="34">
        <f>SUM(D10,D14)</f>
        <v>3572048</v>
      </c>
      <c r="E15" s="35" t="s">
        <v>51</v>
      </c>
      <c r="F15" s="36"/>
      <c r="G15" s="37">
        <f>+G10+G14</f>
        <v>2717435</v>
      </c>
    </row>
    <row r="16" spans="1:7" ht="15.75" thickBot="1" x14ac:dyDescent="0.3">
      <c r="A16" s="38"/>
      <c r="B16" s="56"/>
      <c r="C16" s="57"/>
      <c r="D16" s="58"/>
      <c r="E16" s="56"/>
      <c r="F16" s="57"/>
      <c r="G16" s="59"/>
    </row>
    <row r="17" spans="1:7" ht="15.75" thickBot="1" x14ac:dyDescent="0.3">
      <c r="A17" s="31"/>
      <c r="B17" s="67" t="s">
        <v>52</v>
      </c>
      <c r="C17" s="67"/>
      <c r="D17" s="67"/>
      <c r="E17" s="67" t="s">
        <v>53</v>
      </c>
      <c r="F17" s="67"/>
      <c r="G17" s="67"/>
    </row>
    <row r="18" spans="1:7" ht="15.75" thickBot="1" x14ac:dyDescent="0.3">
      <c r="A18" s="38" t="s">
        <v>54</v>
      </c>
      <c r="B18" s="17" t="s">
        <v>55</v>
      </c>
      <c r="C18" s="18" t="s">
        <v>56</v>
      </c>
      <c r="D18" s="19">
        <f>SUM('[1]2.sz.mell. '!F15)</f>
        <v>96852</v>
      </c>
      <c r="E18" s="17" t="s">
        <v>57</v>
      </c>
      <c r="F18" s="60" t="s">
        <v>58</v>
      </c>
      <c r="G18" s="21">
        <f>SUM('[1]2.sz.mell. '!F61)</f>
        <v>67454</v>
      </c>
    </row>
    <row r="19" spans="1:7" ht="15.75" thickBot="1" x14ac:dyDescent="0.3">
      <c r="A19" s="38" t="s">
        <v>59</v>
      </c>
      <c r="B19" s="17" t="s">
        <v>60</v>
      </c>
      <c r="C19" s="18" t="s">
        <v>61</v>
      </c>
      <c r="D19" s="19">
        <f>SUM('[1]2.sz.mell. '!F36)</f>
        <v>26034</v>
      </c>
      <c r="E19" s="17" t="s">
        <v>62</v>
      </c>
      <c r="F19" s="60" t="s">
        <v>63</v>
      </c>
      <c r="G19" s="23">
        <f>SUM('[1]2.sz.mell. '!F62)</f>
        <v>154605</v>
      </c>
    </row>
    <row r="20" spans="1:7" ht="15.75" thickBot="1" x14ac:dyDescent="0.3">
      <c r="A20" s="38" t="s">
        <v>64</v>
      </c>
      <c r="B20" s="22" t="s">
        <v>65</v>
      </c>
      <c r="C20" s="24" t="s">
        <v>66</v>
      </c>
      <c r="D20" s="61">
        <f>SUM('[1]2.sz.mell. '!F41)</f>
        <v>6426</v>
      </c>
      <c r="E20" s="22" t="s">
        <v>67</v>
      </c>
      <c r="F20" s="52" t="s">
        <v>68</v>
      </c>
      <c r="G20" s="28">
        <f>SUM('[1]2.sz.mell. '!F63)</f>
        <v>26106</v>
      </c>
    </row>
    <row r="21" spans="1:7" ht="29.25" thickBot="1" x14ac:dyDescent="0.3">
      <c r="A21" s="31" t="s">
        <v>69</v>
      </c>
      <c r="B21" s="32" t="s">
        <v>70</v>
      </c>
      <c r="C21" s="33"/>
      <c r="D21" s="34">
        <f>SUM(D18:D20)</f>
        <v>129312</v>
      </c>
      <c r="E21" s="32" t="s">
        <v>71</v>
      </c>
      <c r="F21" s="54"/>
      <c r="G21" s="37">
        <f>SUM(G18:G20)</f>
        <v>248165</v>
      </c>
    </row>
    <row r="22" spans="1:7" ht="15.75" thickBot="1" x14ac:dyDescent="0.3">
      <c r="A22" s="31" t="s">
        <v>72</v>
      </c>
      <c r="B22" s="32" t="s">
        <v>73</v>
      </c>
      <c r="C22" s="33"/>
      <c r="D22" s="34">
        <f>SUM('[1]2.sz.mell. '!F45)</f>
        <v>416967</v>
      </c>
      <c r="E22" s="32" t="s">
        <v>74</v>
      </c>
      <c r="F22" s="54"/>
      <c r="G22" s="37">
        <f>SUM('[1]2.sz.mell. '!F72)</f>
        <v>208640</v>
      </c>
    </row>
    <row r="23" spans="1:7" ht="29.25" thickBot="1" x14ac:dyDescent="0.3">
      <c r="A23" s="31" t="s">
        <v>75</v>
      </c>
      <c r="B23" s="35" t="s">
        <v>76</v>
      </c>
      <c r="C23" s="55"/>
      <c r="D23" s="34">
        <f>+D21+D22</f>
        <v>546279</v>
      </c>
      <c r="E23" s="35" t="s">
        <v>77</v>
      </c>
      <c r="F23" s="36"/>
      <c r="G23" s="37">
        <f>SUM(G21,G22)</f>
        <v>456805</v>
      </c>
    </row>
    <row r="24" spans="1:7" ht="15.75" thickBot="1" x14ac:dyDescent="0.3">
      <c r="A24" s="31" t="s">
        <v>78</v>
      </c>
      <c r="B24" s="62" t="s">
        <v>79</v>
      </c>
      <c r="C24" s="63"/>
      <c r="D24" s="64">
        <f>SUM(D15+D23)</f>
        <v>4118327</v>
      </c>
      <c r="E24" s="62" t="s">
        <v>80</v>
      </c>
      <c r="F24" s="65"/>
      <c r="G24" s="66">
        <f>SUM(G15,G23)</f>
        <v>3174240</v>
      </c>
    </row>
  </sheetData>
  <mergeCells count="5">
    <mergeCell ref="A2:A3"/>
    <mergeCell ref="B2:D2"/>
    <mergeCell ref="E2:G2"/>
    <mergeCell ref="B17:D17"/>
    <mergeCell ref="E17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mell_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2021-05-27T13:51:20Z</dcterms:created>
  <dcterms:modified xsi:type="dcterms:W3CDTF">2021-05-27T14:24:40Z</dcterms:modified>
</cp:coreProperties>
</file>