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épre\2018\03.20\03.01\költségvetés\"/>
    </mc:Choice>
  </mc:AlternateContent>
  <bookViews>
    <workbookView xWindow="0" yWindow="0" windowWidth="28800" windowHeight="12360" firstSheet="10" activeTab="13"/>
  </bookViews>
  <sheets>
    <sheet name="1. melléklet" sheetId="14" r:id="rId1"/>
    <sheet name="2.melléklet " sheetId="1" r:id="rId2"/>
    <sheet name="3.melléklet" sheetId="4" r:id="rId3"/>
    <sheet name="4.melléklet" sheetId="9" r:id="rId4"/>
    <sheet name="5.melléklet" sheetId="5" r:id="rId5"/>
    <sheet name="6.melléklet" sheetId="6" r:id="rId6"/>
    <sheet name="7.melléklet" sheetId="2" r:id="rId7"/>
    <sheet name="8.melléklet" sheetId="8" r:id="rId8"/>
    <sheet name="9.melléklet" sheetId="7" r:id="rId9"/>
    <sheet name="10.melléklet" sheetId="3" r:id="rId10"/>
    <sheet name="11.melléklet" sheetId="10" r:id="rId11"/>
    <sheet name="12. melléklet" sheetId="11" r:id="rId12"/>
    <sheet name="13.melléklet" sheetId="12" r:id="rId13"/>
    <sheet name="14.melléklet" sheetId="13" r:id="rId14"/>
  </sheets>
  <calcPr calcId="171027"/>
</workbook>
</file>

<file path=xl/calcChain.xml><?xml version="1.0" encoding="utf-8"?>
<calcChain xmlns="http://schemas.openxmlformats.org/spreadsheetml/2006/main">
  <c r="D43" i="1" l="1"/>
  <c r="D37" i="1"/>
  <c r="D29" i="1"/>
  <c r="D46" i="1" s="1"/>
  <c r="D19" i="1"/>
  <c r="D45" i="1" s="1"/>
  <c r="F31" i="12" l="1"/>
  <c r="D31" i="12"/>
  <c r="K26" i="11" l="1"/>
  <c r="G22" i="9" l="1"/>
  <c r="G31" i="9"/>
  <c r="J66" i="8"/>
  <c r="P51" i="8"/>
  <c r="F28" i="3" l="1"/>
  <c r="P68" i="8" l="1"/>
  <c r="P65" i="8"/>
  <c r="P64" i="8"/>
  <c r="P63" i="8"/>
  <c r="P62" i="8"/>
  <c r="P61" i="8"/>
  <c r="P60" i="8"/>
  <c r="P59" i="8"/>
  <c r="P58" i="8"/>
  <c r="P57" i="8"/>
  <c r="P56" i="8"/>
  <c r="P55" i="8"/>
  <c r="P52" i="8"/>
  <c r="P48" i="8"/>
  <c r="P47" i="8"/>
  <c r="P46" i="8"/>
  <c r="P45" i="8"/>
  <c r="P43" i="8"/>
  <c r="P42" i="8"/>
  <c r="P41" i="8"/>
  <c r="P70" i="8"/>
  <c r="O53" i="8"/>
  <c r="O49" i="8"/>
  <c r="N66" i="8"/>
  <c r="N72" i="8" s="1"/>
  <c r="M66" i="8"/>
  <c r="M49" i="8"/>
  <c r="L66" i="8"/>
  <c r="L72" i="8" s="1"/>
  <c r="K49" i="8"/>
  <c r="K72" i="8" s="1"/>
  <c r="J49" i="8"/>
  <c r="I66" i="8"/>
  <c r="I49" i="8"/>
  <c r="H66" i="8"/>
  <c r="H72" i="8" s="1"/>
  <c r="G66" i="8"/>
  <c r="G72" i="8" s="1"/>
  <c r="F66" i="8"/>
  <c r="F49" i="8"/>
  <c r="E66" i="8"/>
  <c r="E49" i="8"/>
  <c r="D66" i="8"/>
  <c r="D49" i="8"/>
  <c r="C66" i="8"/>
  <c r="C53" i="8"/>
  <c r="C49" i="8"/>
  <c r="F24" i="4"/>
  <c r="F29" i="2"/>
  <c r="G53" i="5"/>
  <c r="H24" i="4"/>
  <c r="J24" i="4"/>
  <c r="D24" i="4"/>
  <c r="M37" i="13"/>
  <c r="L37" i="13"/>
  <c r="K37" i="13"/>
  <c r="J37" i="13"/>
  <c r="I37" i="13"/>
  <c r="H37" i="13"/>
  <c r="G37" i="13"/>
  <c r="F37" i="13"/>
  <c r="E37" i="13"/>
  <c r="D37" i="13"/>
  <c r="C37" i="13"/>
  <c r="B37" i="13"/>
  <c r="H29" i="2"/>
  <c r="G12" i="5"/>
  <c r="G26" i="5"/>
  <c r="F15" i="3"/>
  <c r="F13" i="3" s="1"/>
  <c r="F48" i="3" s="1"/>
  <c r="G11" i="9"/>
  <c r="G15" i="9"/>
  <c r="P53" i="8" l="1"/>
  <c r="N37" i="13"/>
  <c r="G37" i="9"/>
  <c r="P66" i="8"/>
  <c r="O72" i="8"/>
  <c r="D72" i="8"/>
  <c r="F72" i="8"/>
  <c r="I72" i="8"/>
  <c r="J72" i="8"/>
  <c r="M72" i="8"/>
  <c r="C72" i="8"/>
  <c r="P49" i="8"/>
  <c r="P72" i="8" l="1"/>
</calcChain>
</file>

<file path=xl/sharedStrings.xml><?xml version="1.0" encoding="utf-8"?>
<sst xmlns="http://schemas.openxmlformats.org/spreadsheetml/2006/main" count="596" uniqueCount="330">
  <si>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</si>
  <si>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</si>
  <si>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</si>
  <si>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</si>
  <si>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</si>
  <si>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</si>
  <si>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</si>
  <si>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</si>
  <si>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</si>
  <si>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</si>
  <si>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</si>
  <si>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</si>
  <si>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</si>
  <si>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</si>
  <si>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</si>
  <si>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</si>
  <si>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</si>
  <si>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</si>
  <si>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</si>
  <si>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</si>
  <si>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</si>
  <si>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</si>
  <si>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</si>
  <si>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</si>
  <si>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</si>
  <si>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</si>
  <si>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</si>
  <si>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</si>
  <si>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</si>
  <si>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</si>
  <si>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</si>
  <si>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</si>
  <si>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</si>
  <si>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</si>
  <si>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</si>
  <si>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</si>
  <si>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</si>
  <si>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</si>
  <si>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</si>
  <si>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</si>
  <si>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</si>
  <si>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</si>
  <si>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</si>
  <si>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</si>
  <si>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</si>
  <si>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CÍM       ALCÍM</t>
  </si>
  <si>
    <t>falugondnok</t>
  </si>
  <si>
    <t>könyvtáros</t>
  </si>
  <si>
    <t>SKTC Sümeg</t>
  </si>
  <si>
    <t>közvilágítás fenntartásának támogatása</t>
  </si>
  <si>
    <t>közutak fenntartásának támogatása</t>
  </si>
  <si>
    <t>Járóbeteg</t>
  </si>
  <si>
    <t>Községgazdálkodás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</si>
  <si>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</si>
  <si>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</si>
  <si>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</si>
  <si>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</si>
  <si>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</si>
  <si>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</si>
  <si>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</si>
  <si>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</si>
  <si>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</si>
  <si>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</si>
  <si>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</si>
  <si>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</si>
  <si>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</si>
  <si>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</si>
  <si>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</si>
  <si>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</si>
  <si>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</si>
  <si>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</si>
  <si>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</si>
  <si>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</si>
  <si>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</si>
  <si>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</si>
  <si>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</si>
  <si>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</si>
  <si>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</si>
  <si>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</si>
  <si>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</si>
  <si>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</si>
  <si>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</si>
  <si>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</si>
  <si>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</si>
  <si>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Összesen</t>
  </si>
  <si>
    <t>Intézményi bevételek</t>
  </si>
  <si>
    <t>Közhatalmi bevételek</t>
  </si>
  <si>
    <t>Költségvetési támogatás</t>
  </si>
  <si>
    <t>Pénzeszköz átvétel</t>
  </si>
  <si>
    <t>Pénzeszköz átvétel felhalm.</t>
  </si>
  <si>
    <t>Tárgyi eszköz értékesítés</t>
  </si>
  <si>
    <t>Hitelek</t>
  </si>
  <si>
    <t>Pénzforgalom nélküli bev.</t>
  </si>
  <si>
    <t>Személyi juttatások</t>
  </si>
  <si>
    <t>Munkaadókat terhelő járulék</t>
  </si>
  <si>
    <t>Speciális célú támogatások</t>
  </si>
  <si>
    <t>Pénzeszközátadás, egyéb tám.</t>
  </si>
  <si>
    <t>Felhalmozási célú kiadások</t>
  </si>
  <si>
    <t>Kötelezettségek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</si>
  <si>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</si>
  <si>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</si>
  <si>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</si>
  <si>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</si>
  <si>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</si>
  <si>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</si>
  <si>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</si>
  <si>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</si>
  <si>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</si>
  <si>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</si>
  <si>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</si>
  <si>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</si>
  <si>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</si>
  <si>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</si>
  <si>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</si>
  <si>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</si>
  <si>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</si>
  <si>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</si>
  <si>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Közfoglalkoztatás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</si>
  <si>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</si>
  <si>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</si>
  <si>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</si>
  <si>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</si>
  <si>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</si>
  <si>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</si>
  <si>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</si>
  <si>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</si>
  <si>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</si>
  <si>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</si>
  <si>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</si>
  <si>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</si>
  <si>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</si>
  <si>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</si>
  <si>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</si>
  <si>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</si>
  <si>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</si>
  <si>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</si>
  <si>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</si>
  <si>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</si>
  <si>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</si>
  <si>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</si>
  <si>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</si>
  <si>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</si>
  <si>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</si>
  <si>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</si>
  <si>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</si>
  <si>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</si>
  <si>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</si>
  <si>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</si>
  <si>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</si>
  <si>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</si>
  <si>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</si>
  <si>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</si>
  <si>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</si>
  <si>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</si>
  <si>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</si>
  <si>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</si>
  <si>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</si>
  <si>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</si>
  <si>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</si>
  <si>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</si>
  <si>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</si>
  <si>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</si>
  <si>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</si>
  <si>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</si>
  <si>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</si>
  <si>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</si>
  <si>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</si>
  <si>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</si>
  <si>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</si>
  <si>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</si>
  <si>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</si>
  <si>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</si>
  <si>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</si>
  <si>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szoc.étkez.</t>
  </si>
  <si>
    <t>falugond.sz.</t>
  </si>
  <si>
    <t>I.Önkorm.</t>
  </si>
  <si>
    <t>Települési támogatás</t>
  </si>
  <si>
    <t>Iskolakezdési tám.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</si>
  <si>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</si>
  <si>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</si>
  <si>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</si>
  <si>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</si>
  <si>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</si>
  <si>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</si>
  <si>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</si>
  <si>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</si>
  <si>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</si>
  <si>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</si>
  <si>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</si>
  <si>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</si>
  <si>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</si>
  <si>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</si>
  <si>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</si>
  <si>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</si>
  <si>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</si>
  <si>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</si>
  <si>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</si>
  <si>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Teljes munkaidős</t>
  </si>
  <si>
    <t>Önk. és társ. ig. tev.</t>
  </si>
  <si>
    <t>Falugondnoki szolg.</t>
  </si>
  <si>
    <t>karbantartó</t>
  </si>
  <si>
    <t>hivatalsegéd</t>
  </si>
  <si>
    <t>Részmunkaidős</t>
  </si>
  <si>
    <t>Külső mvállaló.</t>
  </si>
  <si>
    <t xml:space="preserve">polgármester       </t>
  </si>
  <si>
    <t>ÉVES LÉTSZÁMKERET</t>
  </si>
  <si>
    <t>Fő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</si>
  <si>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</si>
  <si>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</si>
  <si>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</si>
  <si>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</si>
  <si>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</si>
  <si>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</si>
  <si>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</si>
  <si>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</si>
  <si>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</si>
  <si>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ELŐIRÁNYZAT FELHASZNÁLÁSI ÜTEMTERV</t>
  </si>
  <si>
    <t>Pm. költségátalány</t>
  </si>
  <si>
    <t>Előző évi pénzmaradv. felhalm.</t>
  </si>
  <si>
    <t>Áh-on belüli megelől. visszafiz.</t>
  </si>
  <si>
    <t>Hitelek törlesztése</t>
  </si>
  <si>
    <t>Támogatásértékű működési bevétel</t>
  </si>
  <si>
    <t>Egyéb szoc. pénzbeli és term. ellátás</t>
  </si>
  <si>
    <t>alpolgármester</t>
  </si>
  <si>
    <t>képviselők</t>
  </si>
  <si>
    <t>107060</t>
  </si>
  <si>
    <t>Könyvtári szolg.</t>
  </si>
  <si>
    <t>Közvetített szolg. áh-on kívülről</t>
  </si>
  <si>
    <t>köztemető fenntartásának támogatása</t>
  </si>
  <si>
    <t>Táppénz</t>
  </si>
  <si>
    <t>Közalapítvány, Bazsi</t>
  </si>
  <si>
    <t>Megbízási díj</t>
  </si>
  <si>
    <t>041237</t>
  </si>
  <si>
    <t>közfogl. mintap.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</si>
  <si>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</si>
  <si>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</si>
  <si>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</si>
  <si>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</si>
  <si>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</si>
  <si>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</si>
  <si>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</si>
  <si>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</si>
  <si>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</si>
  <si>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</si>
  <si>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</si>
  <si>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</si>
  <si>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1628 Ft/fő/év</t>
  </si>
  <si>
    <t>4711 Ft/fő/év</t>
  </si>
  <si>
    <t>Választott tiszt. juttatásai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</si>
  <si>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</si>
  <si>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</si>
  <si>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</si>
  <si>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</si>
  <si>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</si>
  <si>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</si>
  <si>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Közv. szolg. áh-on kívülről</t>
  </si>
  <si>
    <t>50000 Ft/fő/év</t>
  </si>
  <si>
    <t>közfoglalkoztatottak</t>
  </si>
  <si>
    <t>Felhalm.célú pénzeszközátadás</t>
  </si>
  <si>
    <t>BEVÉTELEK</t>
  </si>
  <si>
    <t>KIADÁSOK</t>
  </si>
  <si>
    <t>Szochoa.</t>
  </si>
  <si>
    <t>m.adót terh. járulék</t>
  </si>
  <si>
    <t>Víz- és csatornadíjak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</si>
  <si>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</si>
  <si>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</si>
  <si>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</si>
  <si>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</si>
  <si>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</si>
  <si>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</si>
  <si>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018030</t>
  </si>
  <si>
    <t>Támogatási célú finanszírozási műveletek</t>
  </si>
  <si>
    <t>041232</t>
  </si>
  <si>
    <t>Start-munka program - Téli közfoglalkoztatás</t>
  </si>
  <si>
    <t>041233</t>
  </si>
  <si>
    <t>Hosszabb időtartamú közfoglalkoztatás</t>
  </si>
  <si>
    <t>Közutak, hidak, alagutak üzemeltetési, fenntartása</t>
  </si>
  <si>
    <t>Nem veszélyes települési hulladék begyűjtése, szállítása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</si>
  <si>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</si>
  <si>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</si>
  <si>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</si>
  <si>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</si>
  <si>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</si>
  <si>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Könyvtári szolgáltatások</t>
  </si>
  <si>
    <t>Múzeumi kiállítási tevékenység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</si>
  <si>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</si>
  <si>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</si>
  <si>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</si>
  <si>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</si>
  <si>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</si>
  <si>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104051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</si>
  <si>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</si>
  <si>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</si>
  <si>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</si>
  <si>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</si>
  <si>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</si>
  <si>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</si>
  <si>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</si>
  <si>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</si>
  <si>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Polgármesteri illetmény támogatása</t>
  </si>
  <si>
    <t>8fő</t>
  </si>
  <si>
    <t>Érdekeltségnöv. tám. 2017.évi</t>
  </si>
  <si>
    <t>011130 Önkorm. Igazg. tevék.</t>
  </si>
  <si>
    <t>Kistelepül.önk. Fejl.tám.</t>
  </si>
  <si>
    <t>Gógánfai KÖH</t>
  </si>
  <si>
    <t>Arculati kézik.</t>
  </si>
  <si>
    <t>közlekedési ktsgtér.</t>
  </si>
  <si>
    <t>369Ft/fő</t>
  </si>
  <si>
    <t>83Ft/fő</t>
  </si>
  <si>
    <t>1612Ft/fő</t>
  </si>
  <si>
    <t>382Ft/fő</t>
  </si>
  <si>
    <t>350Ft/fő</t>
  </si>
  <si>
    <t>Közös Hiv.</t>
  </si>
  <si>
    <t>Középület felújítás</t>
  </si>
  <si>
    <t>011130 Önk. igazgatási tev.</t>
  </si>
  <si>
    <t>Mtv.fogl.</t>
  </si>
  <si>
    <t>1. melléklet Bazsi Község Önkormányzata Képviselő-testületének 1/2018.(III.2.) önkormányzati rendelethez</t>
  </si>
  <si>
    <t>2. melléklet Bazsi Község Önkormányzat Képviselő-testületének 1/2018.(III.2.) önkormányzati rendelethez</t>
  </si>
  <si>
    <t>3. melléklet Bazsi Község Önkormányzat Képviselő-testületének  1/2018.(III.2.) önkormányzati rendelethez</t>
  </si>
  <si>
    <t>4. melléklet Bazsi Község Önkormányzat Képviselő-testületének 1/2018.(III.2.) önkormányzati rendelethez</t>
  </si>
  <si>
    <t>5. melléklet Bazsi Község Önkormányzat Képviselő-testületének 1/2018.(III.2.) önkormányzati rendelethez</t>
  </si>
  <si>
    <t>6. melléklet Bazsi Község Önkormányzat Képviselő-testületének  1/2018.(III.2.) önkormányzati rendelethez</t>
  </si>
  <si>
    <t>7. melléklet Bazsi Község Önkormányzat Képviselő-testületének 1/2018.(III.2.) önkormányzati rendelethez</t>
  </si>
  <si>
    <t>8. melléklet Bazsi Község Önkormányzat Képviselő-testületének  1/2018.(III.2.) önkormányzati rendelethez</t>
  </si>
  <si>
    <t>9. melléklet Bazsi Község Önkormányzat Képviselő-testületének  1/2018.(III.2.) önkormányzati rendelethez</t>
  </si>
  <si>
    <t>10.melléklet Bazsi Község Önkormányzat Képviselő-testületének  1/2018.(III.2.) önkormányzati rendelethez</t>
  </si>
  <si>
    <t>11. melléklet Bazsi Község Önkormányzat Képviselő-testületének 1/2018.(III.2.) önkormányzati rendelethez</t>
  </si>
  <si>
    <t>12. melléklet Bazsi Község Önkormányzat Képviselő-testületének 1/2018.(III.2.) önkormányzati rendelethez</t>
  </si>
  <si>
    <t>13. melléklet Bazsi Község Önkormányzat Képviselő-testületének  1/2018.(III.2.) önkormányzati rendelethez</t>
  </si>
  <si>
    <t>14. melléklet Bazsi Község Önkormányzata Képviselő-testületének 1/2018.(III.2.)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</si>
</sst>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Garamond"/>
      <family val="1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1" xfId="0" applyFont="1" applyBorder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2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13" xfId="0" applyFont="1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8" fillId="0" borderId="13" xfId="0" applyFont="1" applyBorder="1"/>
    <xf numFmtId="0" fontId="18" fillId="0" borderId="2" xfId="0" applyFont="1" applyBorder="1"/>
    <xf numFmtId="0" fontId="18" fillId="0" borderId="12" xfId="0" applyFont="1" applyBorder="1"/>
    <xf numFmtId="0" fontId="18" fillId="0" borderId="63" xfId="0" applyFont="1" applyBorder="1"/>
    <xf numFmtId="0" fontId="19" fillId="0" borderId="13" xfId="0" applyFont="1" applyBorder="1"/>
    <xf numFmtId="0" fontId="4" fillId="0" borderId="1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8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14" fillId="0" borderId="5" xfId="0" applyFont="1" applyBorder="1"/>
    <xf numFmtId="0" fontId="0" fillId="0" borderId="32" xfId="0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1" fillId="0" borderId="2" xfId="0" applyFont="1" applyBorder="1"/>
    <xf numFmtId="9" fontId="21" fillId="0" borderId="2" xfId="0" applyNumberFormat="1" applyFont="1" applyBorder="1"/>
    <xf numFmtId="0" fontId="1" fillId="0" borderId="2" xfId="0" applyFont="1" applyBorder="1"/>
    <xf numFmtId="0" fontId="22" fillId="0" borderId="2" xfId="0" applyFont="1" applyBorder="1"/>
    <xf numFmtId="0" fontId="1" fillId="0" borderId="5" xfId="0" applyFont="1" applyBorder="1"/>
    <xf numFmtId="0" fontId="16" fillId="0" borderId="5" xfId="0" applyFont="1" applyBorder="1"/>
    <xf numFmtId="0" fontId="16" fillId="0" borderId="68" xfId="0" applyFont="1" applyBorder="1"/>
    <xf numFmtId="0" fontId="22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3" fillId="0" borderId="74" xfId="0" applyFont="1" applyBorder="1"/>
    <xf numFmtId="0" fontId="16" fillId="0" borderId="11" xfId="0" applyFont="1" applyBorder="1"/>
    <xf numFmtId="0" fontId="6" fillId="0" borderId="3" xfId="0" applyFont="1" applyBorder="1"/>
    <xf numFmtId="0" fontId="20" fillId="0" borderId="70" xfId="0" applyFont="1" applyBorder="1"/>
    <xf numFmtId="0" fontId="20" fillId="0" borderId="6" xfId="0" applyFont="1" applyBorder="1"/>
    <xf numFmtId="0" fontId="20" fillId="0" borderId="24" xfId="0" applyFont="1" applyBorder="1"/>
    <xf numFmtId="0" fontId="18" fillId="0" borderId="5" xfId="0" applyFont="1" applyBorder="1"/>
    <xf numFmtId="0" fontId="4" fillId="0" borderId="3" xfId="0" applyFont="1" applyBorder="1"/>
    <xf numFmtId="0" fontId="19" fillId="0" borderId="5" xfId="0" applyFont="1" applyBorder="1"/>
    <xf numFmtId="0" fontId="2" fillId="0" borderId="28" xfId="0" applyFont="1" applyBorder="1"/>
    <xf numFmtId="0" fontId="18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27" xfId="0" applyFont="1" applyBorder="1"/>
    <xf numFmtId="0" fontId="6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11" fillId="0" borderId="2" xfId="0" applyFont="1" applyBorder="1"/>
    <xf numFmtId="0" fontId="14" fillId="0" borderId="68" xfId="0" applyFont="1" applyBorder="1"/>
    <xf numFmtId="0" fontId="7" fillId="0" borderId="2" xfId="0" applyFont="1" applyBorder="1"/>
    <xf numFmtId="0" fontId="2" fillId="0" borderId="77" xfId="0" applyFont="1" applyBorder="1"/>
    <xf numFmtId="0" fontId="14" fillId="0" borderId="0" xfId="0" applyFont="1" applyBorder="1"/>
    <xf numFmtId="0" fontId="14" fillId="0" borderId="15" xfId="0" applyFont="1" applyBorder="1"/>
    <xf numFmtId="0" fontId="14" fillId="0" borderId="11" xfId="0" applyFont="1" applyBorder="1"/>
    <xf numFmtId="0" fontId="0" fillId="0" borderId="46" xfId="0" applyBorder="1"/>
    <xf numFmtId="0" fontId="0" fillId="0" borderId="77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27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2" fillId="0" borderId="69" xfId="0" applyFont="1" applyBorder="1" applyAlignment="1">
      <alignment horizontal="center"/>
    </xf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20" fillId="0" borderId="63" xfId="0" applyFont="1" applyBorder="1" applyAlignment="1">
      <alignment horizontal="left"/>
    </xf>
    <xf numFmtId="0" fontId="20" fillId="0" borderId="3" xfId="0" applyFont="1" applyBorder="1"/>
    <xf numFmtId="0" fontId="20" fillId="0" borderId="64" xfId="0" applyFont="1" applyBorder="1" applyAlignment="1">
      <alignment horizontal="left"/>
    </xf>
    <xf numFmtId="0" fontId="0" fillId="0" borderId="81" xfId="0" applyBorder="1"/>
    <xf numFmtId="0" fontId="20" fillId="0" borderId="44" xfId="0" applyFont="1" applyBorder="1" applyAlignment="1">
      <alignment horizontal="left"/>
    </xf>
    <xf numFmtId="0" fontId="20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2" fillId="0" borderId="69" xfId="0" applyFont="1" applyBorder="1"/>
    <xf numFmtId="0" fontId="2" fillId="0" borderId="4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34" xfId="0" applyFont="1" applyBorder="1"/>
    <xf numFmtId="0" fontId="11" fillId="0" borderId="69" xfId="0" applyFont="1" applyBorder="1"/>
    <xf numFmtId="0" fontId="11" fillId="0" borderId="34" xfId="0" applyFont="1" applyBorder="1"/>
    <xf numFmtId="0" fontId="7" fillId="0" borderId="69" xfId="0" applyFont="1" applyBorder="1"/>
    <xf numFmtId="0" fontId="11" fillId="0" borderId="34" xfId="0" applyFont="1" applyBorder="1" applyAlignment="1">
      <alignment horizontal="right"/>
    </xf>
    <xf numFmtId="0" fontId="11" fillId="0" borderId="34" xfId="0" applyFont="1" applyBorder="1" applyAlignment="1">
      <alignment horizontal="center"/>
    </xf>
    <xf numFmtId="0" fontId="8" fillId="0" borderId="69" xfId="0" applyFont="1" applyBorder="1"/>
    <xf numFmtId="0" fontId="8" fillId="0" borderId="34" xfId="0" applyFont="1" applyBorder="1" applyAlignment="1">
      <alignment horizontal="center"/>
    </xf>
    <xf numFmtId="0" fontId="20" fillId="0" borderId="34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20" fillId="0" borderId="0" xfId="1" applyNumberFormat="1" applyFont="1" applyBorder="1"/>
    <xf numFmtId="164" fontId="19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4" fillId="0" borderId="0" xfId="0" applyFont="1" applyBorder="1"/>
    <xf numFmtId="0" fontId="24" fillId="0" borderId="2" xfId="0" applyFont="1" applyBorder="1"/>
    <xf numFmtId="0" fontId="4" fillId="0" borderId="63" xfId="0" applyFont="1" applyBorder="1"/>
    <xf numFmtId="0" fontId="25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9" fillId="0" borderId="11" xfId="0" applyFont="1" applyBorder="1"/>
    <xf numFmtId="0" fontId="0" fillId="0" borderId="3" xfId="0" applyFont="1" applyBorder="1"/>
    <xf numFmtId="0" fontId="8" fillId="0" borderId="2" xfId="0" applyFont="1" applyBorder="1"/>
    <xf numFmtId="0" fontId="0" fillId="0" borderId="67" xfId="0" applyBorder="1" applyAlignment="1">
      <alignment horizontal="center"/>
    </xf>
    <xf numFmtId="49" fontId="6" fillId="0" borderId="63" xfId="0" applyNumberFormat="1" applyFont="1" applyBorder="1" applyAlignment="1">
      <alignment horizontal="left"/>
    </xf>
    <xf numFmtId="0" fontId="22" fillId="0" borderId="3" xfId="0" applyFont="1" applyBorder="1"/>
    <xf numFmtId="0" fontId="8" fillId="0" borderId="34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26" fillId="0" borderId="0" xfId="0" applyFont="1" applyAlignment="1"/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8" fillId="0" borderId="2" xfId="0" applyNumberFormat="1" applyFont="1" applyBorder="1" applyAlignment="1">
      <alignment horizontal="left"/>
    </xf>
    <xf numFmtId="49" fontId="18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164" fontId="4" fillId="0" borderId="21" xfId="1" applyNumberFormat="1" applyFont="1" applyBorder="1" applyAlignment="1">
      <alignment horizontal="right" vertical="center"/>
    </xf>
    <xf numFmtId="164" fontId="4" fillId="0" borderId="13" xfId="1" applyNumberFormat="1" applyFont="1" applyBorder="1" applyAlignment="1">
      <alignment horizontal="right" vertical="center"/>
    </xf>
    <xf numFmtId="164" fontId="1" fillId="0" borderId="13" xfId="1" applyNumberFormat="1" applyFont="1" applyBorder="1" applyAlignment="1">
      <alignment horizontal="right" vertical="center"/>
    </xf>
    <xf numFmtId="164" fontId="4" fillId="0" borderId="20" xfId="1" applyNumberFormat="1" applyFont="1" applyBorder="1" applyAlignment="1">
      <alignment horizontal="right" vertical="center"/>
    </xf>
    <xf numFmtId="164" fontId="1" fillId="0" borderId="20" xfId="1" applyNumberFormat="1" applyFont="1" applyBorder="1" applyAlignment="1">
      <alignment horizontal="right" vertical="center"/>
    </xf>
    <xf numFmtId="164" fontId="4" fillId="0" borderId="18" xfId="1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6" xfId="0" applyBorder="1"/>
    <xf numFmtId="0" fontId="2" fillId="0" borderId="87" xfId="0" applyFont="1" applyBorder="1"/>
    <xf numFmtId="0" fontId="0" fillId="0" borderId="88" xfId="0" applyBorder="1"/>
    <xf numFmtId="0" fontId="0" fillId="0" borderId="42" xfId="0" applyBorder="1"/>
    <xf numFmtId="0" fontId="0" fillId="0" borderId="87" xfId="0" applyBorder="1"/>
    <xf numFmtId="0" fontId="6" fillId="0" borderId="80" xfId="0" applyFont="1" applyBorder="1"/>
    <xf numFmtId="0" fontId="10" fillId="0" borderId="86" xfId="0" applyFont="1" applyBorder="1"/>
    <xf numFmtId="0" fontId="19" fillId="0" borderId="68" xfId="0" applyFont="1" applyBorder="1"/>
    <xf numFmtId="0" fontId="18" fillId="0" borderId="13" xfId="0" applyFont="1" applyBorder="1" applyAlignment="1">
      <alignment horizontal="left"/>
    </xf>
    <xf numFmtId="49" fontId="18" fillId="0" borderId="13" xfId="0" applyNumberFormat="1" applyFont="1" applyBorder="1" applyAlignment="1">
      <alignment horizontal="left"/>
    </xf>
    <xf numFmtId="3" fontId="19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9" fillId="0" borderId="63" xfId="0" applyFont="1" applyBorder="1"/>
    <xf numFmtId="0" fontId="19" fillId="0" borderId="2" xfId="0" applyFont="1" applyBorder="1"/>
    <xf numFmtId="0" fontId="19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4" fillId="0" borderId="63" xfId="0" applyFont="1" applyFill="1" applyBorder="1"/>
    <xf numFmtId="0" fontId="24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8" fillId="0" borderId="63" xfId="0" applyNumberFormat="1" applyFont="1" applyBorder="1"/>
    <xf numFmtId="0" fontId="27" fillId="0" borderId="12" xfId="0" applyFont="1" applyBorder="1"/>
    <xf numFmtId="0" fontId="22" fillId="0" borderId="61" xfId="0" applyFont="1" applyFill="1" applyBorder="1"/>
    <xf numFmtId="0" fontId="22" fillId="0" borderId="0" xfId="0" applyFont="1" applyBorder="1"/>
    <xf numFmtId="0" fontId="22" fillId="0" borderId="65" xfId="0" applyFont="1" applyBorder="1"/>
    <xf numFmtId="0" fontId="19" fillId="0" borderId="63" xfId="0" applyFont="1" applyFill="1" applyBorder="1"/>
    <xf numFmtId="0" fontId="22" fillId="0" borderId="12" xfId="0" applyFont="1" applyBorder="1"/>
    <xf numFmtId="0" fontId="0" fillId="0" borderId="0" xfId="0" applyAlignment="1">
      <alignment horizontal="right"/>
    </xf>
    <xf numFmtId="0" fontId="14" fillId="0" borderId="8" xfId="0" applyFont="1" applyBorder="1"/>
    <xf numFmtId="49" fontId="10" fillId="0" borderId="48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80" xfId="0" applyNumberFormat="1" applyFont="1" applyBorder="1" applyAlignment="1">
      <alignment horizontal="center"/>
    </xf>
    <xf numFmtId="0" fontId="14" fillId="0" borderId="61" xfId="0" applyFont="1" applyBorder="1"/>
    <xf numFmtId="0" fontId="11" fillId="0" borderId="63" xfId="0" applyFont="1" applyBorder="1"/>
    <xf numFmtId="0" fontId="14" fillId="0" borderId="55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3" fillId="0" borderId="60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49" fontId="23" fillId="0" borderId="27" xfId="0" applyNumberFormat="1" applyFont="1" applyBorder="1" applyAlignment="1">
      <alignment horizontal="center"/>
    </xf>
    <xf numFmtId="0" fontId="23" fillId="0" borderId="86" xfId="0" applyFont="1" applyBorder="1" applyAlignment="1">
      <alignment horizontal="center"/>
    </xf>
    <xf numFmtId="0" fontId="14" fillId="0" borderId="55" xfId="0" applyFont="1" applyBorder="1"/>
    <xf numFmtId="0" fontId="14" fillId="0" borderId="25" xfId="0" applyFont="1" applyBorder="1"/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9" fillId="0" borderId="80" xfId="0" applyFont="1" applyBorder="1"/>
    <xf numFmtId="14" fontId="10" fillId="0" borderId="86" xfId="0" applyNumberFormat="1" applyFont="1" applyBorder="1"/>
    <xf numFmtId="0" fontId="16" fillId="0" borderId="37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3" fontId="2" fillId="0" borderId="35" xfId="0" applyNumberFormat="1" applyFont="1" applyBorder="1"/>
    <xf numFmtId="3" fontId="16" fillId="0" borderId="3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6" fillId="0" borderId="5" xfId="0" applyNumberFormat="1" applyFont="1" applyBorder="1"/>
    <xf numFmtId="3" fontId="13" fillId="0" borderId="27" xfId="0" applyNumberFormat="1" applyFont="1" applyBorder="1"/>
    <xf numFmtId="3" fontId="0" fillId="0" borderId="67" xfId="0" applyNumberFormat="1" applyBorder="1"/>
    <xf numFmtId="3" fontId="13" fillId="0" borderId="74" xfId="0" applyNumberFormat="1" applyFon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9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7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0" fontId="16" fillId="0" borderId="37" xfId="0" applyFont="1" applyBorder="1"/>
    <xf numFmtId="0" fontId="10" fillId="0" borderId="37" xfId="0" applyFont="1" applyBorder="1"/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8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8" fillId="0" borderId="5" xfId="0" applyNumberFormat="1" applyFont="1" applyBorder="1"/>
    <xf numFmtId="3" fontId="18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0" fontId="6" fillId="0" borderId="86" xfId="0" applyFont="1" applyBorder="1"/>
    <xf numFmtId="3" fontId="16" fillId="0" borderId="68" xfId="0" applyNumberFormat="1" applyFont="1" applyBorder="1"/>
    <xf numFmtId="3" fontId="16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8" xfId="0" applyNumberFormat="1" applyBorder="1"/>
    <xf numFmtId="3" fontId="18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3" fillId="0" borderId="89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68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9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8" fillId="0" borderId="77" xfId="0" applyNumberFormat="1" applyFont="1" applyBorder="1" applyAlignment="1">
      <alignment horizontal="right"/>
    </xf>
    <xf numFmtId="3" fontId="28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8" fillId="0" borderId="46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10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23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36" xfId="0" applyNumberFormat="1" applyFont="1" applyBorder="1"/>
    <xf numFmtId="3" fontId="28" fillId="0" borderId="5" xfId="0" applyNumberFormat="1" applyFont="1" applyBorder="1" applyAlignment="1">
      <alignment horizontal="right"/>
    </xf>
    <xf numFmtId="3" fontId="28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11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11" fillId="0" borderId="54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28" fillId="0" borderId="85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9" fillId="0" borderId="77" xfId="0" applyNumberFormat="1" applyFont="1" applyBorder="1" applyAlignment="1">
      <alignment horizontal="right"/>
    </xf>
    <xf numFmtId="3" fontId="19" fillId="0" borderId="77" xfId="0" applyNumberFormat="1" applyFont="1" applyBorder="1"/>
    <xf numFmtId="3" fontId="19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9" fillId="0" borderId="5" xfId="0" applyNumberFormat="1" applyFont="1" applyBorder="1" applyAlignment="1">
      <alignment horizontal="right"/>
    </xf>
    <xf numFmtId="3" fontId="19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3" fontId="19" fillId="0" borderId="85" xfId="0" applyNumberFormat="1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0" fillId="0" borderId="38" xfId="0" applyBorder="1" applyAlignment="1">
      <alignment horizontal="left"/>
    </xf>
    <xf numFmtId="49" fontId="4" fillId="0" borderId="53" xfId="0" applyNumberFormat="1" applyFont="1" applyBorder="1" applyAlignment="1">
      <alignment horizontal="right"/>
    </xf>
    <xf numFmtId="49" fontId="0" fillId="0" borderId="53" xfId="0" applyNumberFormat="1" applyBorder="1" applyAlignment="1">
      <alignment horizontal="right"/>
    </xf>
    <xf numFmtId="49" fontId="2" fillId="0" borderId="53" xfId="0" applyNumberFormat="1" applyFont="1" applyBorder="1" applyAlignment="1">
      <alignment horizontal="right"/>
    </xf>
    <xf numFmtId="0" fontId="0" fillId="0" borderId="77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69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7" fillId="0" borderId="42" xfId="0" applyFont="1" applyBorder="1"/>
    <xf numFmtId="0" fontId="7" fillId="0" borderId="81" xfId="0" applyFont="1" applyBorder="1"/>
    <xf numFmtId="0" fontId="2" fillId="0" borderId="42" xfId="0" applyFont="1" applyBorder="1" applyAlignment="1">
      <alignment horizontal="center"/>
    </xf>
    <xf numFmtId="0" fontId="0" fillId="0" borderId="0" xfId="0" applyFont="1" applyBorder="1" applyAlignment="1"/>
    <xf numFmtId="0" fontId="31" fillId="0" borderId="5" xfId="0" applyFont="1" applyBorder="1"/>
    <xf numFmtId="0" fontId="32" fillId="0" borderId="5" xfId="0" applyFont="1" applyBorder="1" applyAlignment="1">
      <alignment horizontal="center"/>
    </xf>
    <xf numFmtId="0" fontId="32" fillId="0" borderId="5" xfId="0" applyFont="1" applyBorder="1"/>
    <xf numFmtId="3" fontId="31" fillId="0" borderId="5" xfId="0" applyNumberFormat="1" applyFont="1" applyBorder="1"/>
    <xf numFmtId="3" fontId="32" fillId="0" borderId="5" xfId="0" applyNumberFormat="1" applyFont="1" applyBorder="1"/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33" fillId="0" borderId="13" xfId="0" applyNumberFormat="1" applyFont="1" applyBorder="1"/>
    <xf numFmtId="3" fontId="33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4" fillId="0" borderId="67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49" fontId="19" fillId="0" borderId="37" xfId="0" applyNumberFormat="1" applyFont="1" applyBorder="1" applyAlignment="1">
      <alignment horizontal="left"/>
    </xf>
    <xf numFmtId="0" fontId="19" fillId="0" borderId="64" xfId="0" applyFont="1" applyBorder="1" applyAlignment="1"/>
    <xf numFmtId="0" fontId="19" fillId="0" borderId="6" xfId="0" applyFont="1" applyBorder="1" applyAlignment="1"/>
    <xf numFmtId="0" fontId="19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164" fontId="4" fillId="0" borderId="20" xfId="1" applyNumberFormat="1" applyFont="1" applyBorder="1" applyAlignment="1">
      <alignment vertical="center"/>
    </xf>
    <xf numFmtId="0" fontId="34" fillId="0" borderId="2" xfId="0" applyFont="1" applyBorder="1"/>
    <xf numFmtId="0" fontId="11" fillId="0" borderId="12" xfId="0" applyFont="1" applyBorder="1"/>
    <xf numFmtId="0" fontId="11" fillId="0" borderId="61" xfId="0" applyFont="1" applyBorder="1"/>
    <xf numFmtId="0" fontId="11" fillId="0" borderId="0" xfId="0" applyFont="1" applyBorder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3" fontId="8" fillId="0" borderId="68" xfId="0" applyNumberFormat="1" applyFont="1" applyBorder="1"/>
    <xf numFmtId="3" fontId="8" fillId="0" borderId="42" xfId="0" applyNumberFormat="1" applyFont="1" applyBorder="1"/>
    <xf numFmtId="3" fontId="8" fillId="3" borderId="18" xfId="0" applyNumberFormat="1" applyFont="1" applyFill="1" applyBorder="1"/>
    <xf numFmtId="0" fontId="10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2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8" fillId="0" borderId="43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34" fillId="0" borderId="3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9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90" xfId="0" applyNumberFormat="1" applyFont="1" applyBorder="1" applyAlignment="1">
      <alignment horizontal="right"/>
    </xf>
    <xf numFmtId="0" fontId="35" fillId="0" borderId="0" xfId="0" applyFont="1"/>
    <xf numFmtId="0" fontId="11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32" fillId="0" borderId="6" xfId="0" applyFont="1" applyBorder="1"/>
    <xf numFmtId="3" fontId="32" fillId="0" borderId="6" xfId="0" applyNumberFormat="1" applyFont="1" applyBorder="1"/>
    <xf numFmtId="0" fontId="32" fillId="0" borderId="4" xfId="0" applyFont="1" applyBorder="1"/>
    <xf numFmtId="3" fontId="32" fillId="0" borderId="4" xfId="0" applyNumberFormat="1" applyFont="1" applyBorder="1"/>
    <xf numFmtId="0" fontId="6" fillId="0" borderId="0" xfId="0" applyFont="1" applyBorder="1" applyAlignment="1"/>
    <xf numFmtId="0" fontId="24" fillId="0" borderId="0" xfId="0" applyFont="1"/>
    <xf numFmtId="0" fontId="24" fillId="0" borderId="0" xfId="0" applyFont="1" applyAlignment="1">
      <alignment horizontal="center"/>
    </xf>
    <xf numFmtId="0" fontId="2" fillId="0" borderId="22" xfId="0" applyFont="1" applyBorder="1"/>
    <xf numFmtId="0" fontId="2" fillId="0" borderId="70" xfId="0" applyFont="1" applyBorder="1"/>
    <xf numFmtId="0" fontId="2" fillId="0" borderId="24" xfId="0" applyFont="1" applyBorder="1"/>
    <xf numFmtId="0" fontId="2" fillId="0" borderId="6" xfId="0" applyFont="1" applyBorder="1"/>
    <xf numFmtId="0" fontId="2" fillId="0" borderId="67" xfId="0" applyFont="1" applyBorder="1"/>
    <xf numFmtId="0" fontId="24" fillId="0" borderId="35" xfId="0" applyFont="1" applyBorder="1"/>
    <xf numFmtId="0" fontId="24" fillId="0" borderId="1" xfId="0" applyFont="1" applyBorder="1"/>
    <xf numFmtId="0" fontId="0" fillId="0" borderId="4" xfId="0" applyBorder="1"/>
    <xf numFmtId="49" fontId="0" fillId="0" borderId="68" xfId="0" applyNumberFormat="1" applyBorder="1"/>
    <xf numFmtId="0" fontId="34" fillId="0" borderId="3" xfId="0" applyFont="1" applyBorder="1"/>
    <xf numFmtId="0" fontId="34" fillId="0" borderId="68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49" fontId="36" fillId="0" borderId="68" xfId="0" applyNumberFormat="1" applyFont="1" applyBorder="1"/>
    <xf numFmtId="49" fontId="0" fillId="0" borderId="68" xfId="0" applyNumberFormat="1" applyFill="1" applyBorder="1"/>
    <xf numFmtId="0" fontId="34" fillId="0" borderId="2" xfId="0" applyFont="1" applyFill="1" applyBorder="1"/>
    <xf numFmtId="0" fontId="17" fillId="0" borderId="2" xfId="0" applyFont="1" applyFill="1" applyBorder="1"/>
    <xf numFmtId="0" fontId="0" fillId="0" borderId="2" xfId="0" applyFill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7" fillId="0" borderId="63" xfId="0" applyFont="1" applyBorder="1"/>
    <xf numFmtId="49" fontId="28" fillId="0" borderId="15" xfId="0" applyNumberFormat="1" applyFont="1" applyBorder="1" applyAlignment="1">
      <alignment horizontal="left"/>
    </xf>
    <xf numFmtId="3" fontId="0" fillId="0" borderId="38" xfId="0" applyNumberFormat="1" applyBorder="1" applyAlignment="1">
      <alignment horizontal="right"/>
    </xf>
    <xf numFmtId="3" fontId="0" fillId="0" borderId="62" xfId="0" applyNumberFormat="1" applyFill="1" applyBorder="1" applyAlignment="1">
      <alignment horizontal="right"/>
    </xf>
    <xf numFmtId="3" fontId="0" fillId="0" borderId="37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3" fontId="5" fillId="0" borderId="37" xfId="0" applyNumberFormat="1" applyFont="1" applyFill="1" applyBorder="1"/>
    <xf numFmtId="0" fontId="34" fillId="0" borderId="68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8" fillId="0" borderId="63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8" fillId="0" borderId="15" xfId="0" applyFont="1" applyBorder="1" applyAlignment="1">
      <alignment horizontal="left"/>
    </xf>
    <xf numFmtId="0" fontId="28" fillId="0" borderId="81" xfId="0" applyFont="1" applyBorder="1" applyAlignment="1">
      <alignment horizontal="left"/>
    </xf>
    <xf numFmtId="0" fontId="30" fillId="0" borderId="0" xfId="0" applyFont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7" fillId="0" borderId="69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1"/>
    </sheetView>
  </sheetViews>
  <sheetFormatPr defaultRowHeight="12.75" x14ac:dyDescent="0.2"/>
  <cols>
    <col min="9" max="9" width="12" customWidth="1"/>
  </cols>
  <sheetData>
    <row r="1" spans="1:9" x14ac:dyDescent="0.2">
      <c r="A1" s="679" t="s">
        <v>316</v>
      </c>
      <c r="B1" s="679"/>
      <c r="C1" s="679"/>
      <c r="D1" s="679"/>
      <c r="E1" s="679"/>
      <c r="F1" s="679"/>
      <c r="G1" s="679"/>
      <c r="H1" s="679"/>
      <c r="I1" s="679"/>
    </row>
    <row r="2" spans="1:9" x14ac:dyDescent="0.2">
      <c r="A2" s="645"/>
      <c r="B2" s="645"/>
      <c r="C2" s="645"/>
      <c r="D2" s="645"/>
      <c r="E2" s="645"/>
      <c r="F2" s="645"/>
      <c r="G2" s="645"/>
      <c r="H2" s="645"/>
    </row>
    <row r="3" spans="1:9" x14ac:dyDescent="0.2">
      <c r="A3" s="646"/>
      <c r="B3" s="646"/>
      <c r="C3" s="680" t="s">
        <v>17</v>
      </c>
      <c r="D3" s="680"/>
      <c r="E3" s="680"/>
      <c r="F3" s="680"/>
    </row>
    <row r="4" spans="1:9" x14ac:dyDescent="0.2">
      <c r="A4" s="646"/>
      <c r="B4" s="646"/>
      <c r="C4" s="646"/>
    </row>
    <row r="5" spans="1:9" x14ac:dyDescent="0.2">
      <c r="C5" s="646"/>
      <c r="D5" s="680" t="s">
        <v>264</v>
      </c>
      <c r="E5" s="680"/>
      <c r="F5" s="646"/>
    </row>
    <row r="6" spans="1:9" x14ac:dyDescent="0.2">
      <c r="A6" s="274"/>
      <c r="C6" s="680" t="s">
        <v>265</v>
      </c>
      <c r="D6" s="680"/>
      <c r="E6" s="680"/>
      <c r="F6" s="680"/>
    </row>
    <row r="7" spans="1:9" x14ac:dyDescent="0.2">
      <c r="A7" s="274"/>
      <c r="C7" s="647"/>
      <c r="D7" s="680">
        <v>2018</v>
      </c>
      <c r="E7" s="680"/>
      <c r="F7" s="647"/>
    </row>
    <row r="8" spans="1:9" x14ac:dyDescent="0.2">
      <c r="D8" s="647"/>
    </row>
    <row r="9" spans="1:9" x14ac:dyDescent="0.2">
      <c r="A9" s="648" t="s">
        <v>22</v>
      </c>
      <c r="B9" s="649" t="s">
        <v>23</v>
      </c>
      <c r="C9" s="650"/>
      <c r="D9" s="651" t="s">
        <v>72</v>
      </c>
      <c r="E9" s="651"/>
      <c r="F9" s="651"/>
      <c r="G9" s="651"/>
      <c r="H9" s="26"/>
      <c r="I9" s="216"/>
    </row>
    <row r="10" spans="1:9" x14ac:dyDescent="0.2">
      <c r="A10" s="652"/>
      <c r="B10" s="229"/>
      <c r="C10" s="208"/>
      <c r="D10" s="8"/>
      <c r="E10" s="8"/>
      <c r="F10" s="8"/>
      <c r="G10" s="8"/>
      <c r="H10" s="2"/>
      <c r="I10" s="164"/>
    </row>
    <row r="11" spans="1:9" x14ac:dyDescent="0.2">
      <c r="A11" s="653" t="s">
        <v>25</v>
      </c>
      <c r="B11" s="654" t="s">
        <v>26</v>
      </c>
      <c r="C11" s="133"/>
      <c r="D11" s="655"/>
      <c r="E11" s="655"/>
      <c r="F11" s="655"/>
      <c r="G11" s="655"/>
      <c r="H11" s="655"/>
      <c r="I11" s="133"/>
    </row>
    <row r="12" spans="1:9" x14ac:dyDescent="0.2">
      <c r="A12" s="64"/>
      <c r="B12" s="656" t="s">
        <v>64</v>
      </c>
      <c r="C12" s="151"/>
      <c r="D12" s="599" t="s">
        <v>266</v>
      </c>
      <c r="E12" s="599"/>
      <c r="F12" s="599"/>
      <c r="G12" s="599"/>
      <c r="H12" s="599"/>
      <c r="I12" s="657"/>
    </row>
    <row r="13" spans="1:9" x14ac:dyDescent="0.2">
      <c r="A13" s="64"/>
      <c r="B13" s="656" t="s">
        <v>61</v>
      </c>
      <c r="C13" s="151"/>
      <c r="D13" s="676" t="s">
        <v>41</v>
      </c>
      <c r="E13" s="677"/>
      <c r="F13" s="677"/>
      <c r="G13" s="677"/>
      <c r="H13" s="677"/>
      <c r="I13" s="678"/>
    </row>
    <row r="14" spans="1:9" x14ac:dyDescent="0.2">
      <c r="A14" s="64"/>
      <c r="B14" s="656" t="s">
        <v>267</v>
      </c>
      <c r="C14" s="151"/>
      <c r="D14" s="658" t="s">
        <v>268</v>
      </c>
      <c r="E14" s="659"/>
      <c r="F14" s="659"/>
      <c r="G14" s="659"/>
      <c r="H14" s="659"/>
      <c r="I14" s="660"/>
    </row>
    <row r="15" spans="1:9" x14ac:dyDescent="0.2">
      <c r="A15" s="64"/>
      <c r="B15" s="661" t="s">
        <v>59</v>
      </c>
      <c r="C15" s="151"/>
      <c r="D15" s="658" t="s">
        <v>269</v>
      </c>
      <c r="E15" s="659"/>
      <c r="F15" s="659"/>
      <c r="G15" s="659"/>
      <c r="H15" s="659"/>
      <c r="I15" s="660"/>
    </row>
    <row r="16" spans="1:9" x14ac:dyDescent="0.2">
      <c r="A16" s="64"/>
      <c r="B16" s="661" t="s">
        <v>270</v>
      </c>
      <c r="C16" s="151"/>
      <c r="D16" s="658" t="s">
        <v>271</v>
      </c>
      <c r="E16" s="659"/>
      <c r="F16" s="659"/>
      <c r="G16" s="659"/>
      <c r="H16" s="659"/>
      <c r="I16" s="660"/>
    </row>
    <row r="17" spans="1:9" x14ac:dyDescent="0.2">
      <c r="A17" s="64"/>
      <c r="B17" s="661" t="s">
        <v>272</v>
      </c>
      <c r="C17" s="151"/>
      <c r="D17" s="658" t="s">
        <v>273</v>
      </c>
      <c r="E17" s="659"/>
      <c r="F17" s="659"/>
      <c r="G17" s="659"/>
      <c r="H17" s="659"/>
      <c r="I17" s="660"/>
    </row>
    <row r="18" spans="1:9" x14ac:dyDescent="0.2">
      <c r="A18" s="64"/>
      <c r="B18" s="656" t="s">
        <v>274</v>
      </c>
      <c r="C18" s="151"/>
      <c r="D18" s="676" t="s">
        <v>275</v>
      </c>
      <c r="E18" s="677"/>
      <c r="F18" s="677"/>
      <c r="G18" s="677"/>
      <c r="H18" s="677"/>
      <c r="I18" s="678"/>
    </row>
    <row r="19" spans="1:9" x14ac:dyDescent="0.2">
      <c r="A19" s="64"/>
      <c r="B19" s="656" t="s">
        <v>232</v>
      </c>
      <c r="C19" s="151"/>
      <c r="D19" s="658" t="s">
        <v>235</v>
      </c>
      <c r="E19" s="659"/>
      <c r="F19" s="659"/>
      <c r="G19" s="659"/>
      <c r="H19" s="659"/>
      <c r="I19" s="660"/>
    </row>
    <row r="20" spans="1:9" x14ac:dyDescent="0.2">
      <c r="A20" s="64"/>
      <c r="B20" s="661" t="s">
        <v>111</v>
      </c>
      <c r="C20" s="151"/>
      <c r="D20" s="676" t="s">
        <v>276</v>
      </c>
      <c r="E20" s="677"/>
      <c r="F20" s="677"/>
      <c r="G20" s="677"/>
      <c r="H20" s="677"/>
      <c r="I20" s="678"/>
    </row>
    <row r="21" spans="1:9" x14ac:dyDescent="0.2">
      <c r="A21" s="64"/>
      <c r="B21" s="656" t="s">
        <v>63</v>
      </c>
      <c r="C21" s="151"/>
      <c r="D21" s="676" t="s">
        <v>277</v>
      </c>
      <c r="E21" s="677"/>
      <c r="F21" s="677"/>
      <c r="G21" s="677"/>
      <c r="H21" s="677"/>
      <c r="I21" s="678"/>
    </row>
    <row r="22" spans="1:9" x14ac:dyDescent="0.2">
      <c r="A22" s="64"/>
      <c r="B22" s="656" t="s">
        <v>65</v>
      </c>
      <c r="C22" s="151"/>
      <c r="D22" s="599" t="s">
        <v>143</v>
      </c>
      <c r="E22" s="599"/>
      <c r="F22" s="599"/>
      <c r="G22" s="599"/>
      <c r="H22" s="599"/>
      <c r="I22" s="657"/>
    </row>
    <row r="23" spans="1:9" x14ac:dyDescent="0.2">
      <c r="A23" s="64"/>
      <c r="B23" s="661" t="s">
        <v>110</v>
      </c>
      <c r="C23" s="151"/>
      <c r="D23" s="599" t="s">
        <v>144</v>
      </c>
      <c r="E23" s="599"/>
      <c r="F23" s="599"/>
      <c r="G23" s="599"/>
      <c r="H23" s="599"/>
      <c r="I23" s="657"/>
    </row>
    <row r="24" spans="1:9" x14ac:dyDescent="0.2">
      <c r="A24" s="64"/>
      <c r="B24" s="662" t="s">
        <v>66</v>
      </c>
      <c r="C24" s="151"/>
      <c r="D24" s="663" t="s">
        <v>278</v>
      </c>
      <c r="E24" s="599"/>
      <c r="F24" s="599"/>
      <c r="G24" s="599"/>
      <c r="H24" s="599"/>
      <c r="I24" s="657"/>
    </row>
    <row r="25" spans="1:9" x14ac:dyDescent="0.2">
      <c r="A25" s="64"/>
      <c r="B25" s="662" t="s">
        <v>279</v>
      </c>
      <c r="C25" s="151"/>
      <c r="D25" s="663" t="s">
        <v>280</v>
      </c>
      <c r="E25" s="599"/>
      <c r="F25" s="599"/>
      <c r="G25" s="599"/>
      <c r="H25" s="599"/>
      <c r="I25" s="657"/>
    </row>
    <row r="26" spans="1:9" x14ac:dyDescent="0.2">
      <c r="A26" s="64"/>
      <c r="B26" s="662" t="s">
        <v>281</v>
      </c>
      <c r="C26" s="151"/>
      <c r="D26" s="663" t="s">
        <v>282</v>
      </c>
      <c r="E26" s="599"/>
      <c r="F26" s="599"/>
      <c r="G26" s="599"/>
      <c r="H26" s="599"/>
      <c r="I26" s="657"/>
    </row>
    <row r="27" spans="1:9" x14ac:dyDescent="0.2">
      <c r="A27" s="64"/>
      <c r="B27" s="656" t="s">
        <v>67</v>
      </c>
      <c r="C27" s="151"/>
      <c r="D27" s="599" t="s">
        <v>283</v>
      </c>
      <c r="E27" s="599"/>
      <c r="F27" s="599"/>
      <c r="G27" s="599"/>
      <c r="H27" s="599"/>
      <c r="I27" s="657"/>
    </row>
    <row r="28" spans="1:9" x14ac:dyDescent="0.2">
      <c r="A28" s="64"/>
      <c r="B28" s="661" t="s">
        <v>62</v>
      </c>
      <c r="C28" s="151"/>
      <c r="D28" s="599" t="s">
        <v>284</v>
      </c>
      <c r="E28" s="599"/>
      <c r="F28" s="599"/>
      <c r="G28" s="599"/>
      <c r="H28" s="599"/>
      <c r="I28" s="657"/>
    </row>
    <row r="29" spans="1:9" x14ac:dyDescent="0.2">
      <c r="A29" s="64"/>
      <c r="B29" s="656" t="s">
        <v>68</v>
      </c>
      <c r="C29" s="151"/>
      <c r="D29" s="599" t="s">
        <v>285</v>
      </c>
      <c r="E29" s="599"/>
      <c r="F29" s="599"/>
      <c r="G29" s="599"/>
      <c r="H29" s="599"/>
      <c r="I29" s="657"/>
    </row>
    <row r="30" spans="1:9" x14ac:dyDescent="0.2">
      <c r="A30" s="64"/>
      <c r="B30" s="656" t="s">
        <v>286</v>
      </c>
      <c r="C30" s="151"/>
      <c r="D30" s="599" t="s">
        <v>287</v>
      </c>
      <c r="E30" s="599"/>
      <c r="F30" s="599"/>
      <c r="G30" s="599"/>
      <c r="H30" s="599"/>
      <c r="I30" s="657"/>
    </row>
    <row r="31" spans="1:9" x14ac:dyDescent="0.2">
      <c r="A31" s="64"/>
      <c r="B31" s="656" t="s">
        <v>288</v>
      </c>
      <c r="C31" s="151"/>
      <c r="D31" s="599" t="s">
        <v>289</v>
      </c>
      <c r="E31" s="599"/>
      <c r="F31" s="599"/>
      <c r="G31" s="599"/>
      <c r="H31" s="599"/>
      <c r="I31" s="657"/>
    </row>
    <row r="32" spans="1:9" x14ac:dyDescent="0.2">
      <c r="A32" s="64"/>
      <c r="B32" s="656" t="s">
        <v>290</v>
      </c>
      <c r="C32" s="151"/>
      <c r="D32" s="599" t="s">
        <v>291</v>
      </c>
      <c r="E32" s="599"/>
      <c r="F32" s="599"/>
      <c r="G32" s="599"/>
      <c r="H32" s="599"/>
      <c r="I32" s="657"/>
    </row>
    <row r="33" spans="1:9" x14ac:dyDescent="0.2">
      <c r="A33" s="64"/>
      <c r="B33" s="656" t="s">
        <v>70</v>
      </c>
      <c r="C33" s="151"/>
      <c r="D33" s="599" t="s">
        <v>40</v>
      </c>
      <c r="E33" s="599"/>
      <c r="F33" s="599"/>
      <c r="G33" s="599"/>
      <c r="H33" s="599"/>
      <c r="I33" s="657"/>
    </row>
    <row r="34" spans="1:9" x14ac:dyDescent="0.2">
      <c r="A34" s="64"/>
      <c r="B34" s="661" t="s">
        <v>71</v>
      </c>
      <c r="C34" s="151"/>
      <c r="D34" s="599" t="s">
        <v>116</v>
      </c>
      <c r="E34" s="599"/>
      <c r="F34" s="599"/>
      <c r="G34" s="599"/>
      <c r="H34" s="599"/>
      <c r="I34" s="657"/>
    </row>
    <row r="35" spans="1:9" x14ac:dyDescent="0.2">
      <c r="A35" s="64"/>
      <c r="B35" s="661" t="s">
        <v>225</v>
      </c>
      <c r="C35" s="151"/>
      <c r="D35" s="599" t="s">
        <v>292</v>
      </c>
      <c r="E35" s="599"/>
      <c r="F35" s="599"/>
      <c r="G35" s="599"/>
      <c r="H35" s="599"/>
      <c r="I35" s="657"/>
    </row>
    <row r="36" spans="1:9" x14ac:dyDescent="0.2">
      <c r="A36" s="64"/>
      <c r="B36" s="661" t="s">
        <v>122</v>
      </c>
      <c r="C36" s="151"/>
      <c r="D36" s="599" t="s">
        <v>293</v>
      </c>
      <c r="E36" s="599"/>
      <c r="F36" s="599"/>
      <c r="G36" s="599"/>
      <c r="H36" s="599"/>
      <c r="I36" s="657"/>
    </row>
    <row r="37" spans="1:9" x14ac:dyDescent="0.2">
      <c r="A37" s="64"/>
      <c r="B37" s="656"/>
      <c r="C37" s="151"/>
      <c r="D37" s="599"/>
      <c r="E37" s="3"/>
      <c r="F37" s="3"/>
      <c r="G37" s="3"/>
      <c r="H37" s="3"/>
      <c r="I37" s="151"/>
    </row>
    <row r="38" spans="1:9" x14ac:dyDescent="0.2">
      <c r="A38" s="64"/>
      <c r="B38" s="109"/>
      <c r="C38" s="151"/>
      <c r="D38" s="3"/>
      <c r="E38" s="3"/>
      <c r="F38" s="3"/>
      <c r="G38" s="3"/>
      <c r="H38" s="3"/>
      <c r="I38" s="151"/>
    </row>
    <row r="39" spans="1:9" x14ac:dyDescent="0.2">
      <c r="A39" s="64"/>
      <c r="B39" s="109"/>
      <c r="C39" s="151"/>
      <c r="D39" s="664"/>
      <c r="E39" s="3"/>
      <c r="F39" s="3"/>
      <c r="G39" s="3"/>
      <c r="H39" s="3"/>
      <c r="I39" s="151"/>
    </row>
    <row r="40" spans="1:9" x14ac:dyDescent="0.2">
      <c r="A40" s="64"/>
      <c r="B40" s="109"/>
      <c r="C40" s="151"/>
      <c r="D40" s="664"/>
      <c r="E40" s="3"/>
      <c r="F40" s="3"/>
      <c r="G40" s="3"/>
      <c r="H40" s="3"/>
      <c r="I40" s="151"/>
    </row>
    <row r="41" spans="1:9" x14ac:dyDescent="0.2">
      <c r="A41" s="64"/>
      <c r="B41" s="656"/>
      <c r="C41" s="151"/>
      <c r="D41" s="665"/>
      <c r="E41" s="3"/>
      <c r="F41" s="3"/>
      <c r="G41" s="3"/>
      <c r="H41" s="3"/>
      <c r="I41" s="151"/>
    </row>
    <row r="42" spans="1:9" x14ac:dyDescent="0.2">
      <c r="A42" s="64"/>
      <c r="B42" s="109"/>
      <c r="C42" s="151"/>
      <c r="D42" s="665"/>
      <c r="E42" s="3"/>
      <c r="F42" s="3"/>
      <c r="G42" s="3"/>
      <c r="H42" s="3"/>
      <c r="I42" s="151"/>
    </row>
    <row r="43" spans="1:9" x14ac:dyDescent="0.2">
      <c r="A43" s="64"/>
      <c r="B43" s="656"/>
      <c r="C43" s="151"/>
      <c r="D43" s="665"/>
      <c r="E43" s="3"/>
      <c r="F43" s="3"/>
      <c r="G43" s="3"/>
      <c r="H43" s="3"/>
      <c r="I43" s="151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sqref="A1:H1"/>
    </sheetView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8" x14ac:dyDescent="0.2">
      <c r="A1" s="681" t="s">
        <v>317</v>
      </c>
      <c r="B1" s="681"/>
      <c r="C1" s="681"/>
      <c r="D1" s="681"/>
      <c r="E1" s="681"/>
      <c r="F1" s="681"/>
      <c r="G1" s="681"/>
      <c r="H1" s="681"/>
    </row>
    <row r="2" spans="1:8" x14ac:dyDescent="0.2">
      <c r="A2" s="257"/>
      <c r="B2" s="257"/>
      <c r="C2" s="257"/>
      <c r="D2" s="257"/>
      <c r="E2" s="257"/>
      <c r="F2" s="257"/>
      <c r="G2" s="257"/>
    </row>
    <row r="3" spans="1:8" x14ac:dyDescent="0.2">
      <c r="A3" s="5"/>
      <c r="B3" s="5"/>
      <c r="C3" s="5" t="s">
        <v>17</v>
      </c>
      <c r="D3" s="5"/>
      <c r="E3" s="5"/>
    </row>
    <row r="4" spans="1:8" x14ac:dyDescent="0.2">
      <c r="G4" s="10"/>
    </row>
    <row r="5" spans="1:8" x14ac:dyDescent="0.2">
      <c r="A5" s="688" t="s">
        <v>10</v>
      </c>
      <c r="B5" s="688"/>
      <c r="C5" s="688"/>
      <c r="D5" s="688"/>
      <c r="E5" s="688"/>
      <c r="F5" s="688"/>
      <c r="G5" s="10"/>
    </row>
    <row r="6" spans="1:8" x14ac:dyDescent="0.2">
      <c r="A6" s="10"/>
      <c r="B6" s="688" t="s">
        <v>53</v>
      </c>
      <c r="C6" s="688"/>
      <c r="D6" s="688"/>
      <c r="E6" s="688"/>
      <c r="F6" s="10"/>
      <c r="G6" s="8"/>
    </row>
    <row r="7" spans="1:8" x14ac:dyDescent="0.2">
      <c r="A7" s="8"/>
      <c r="B7" s="8"/>
      <c r="C7" s="344">
        <v>2018</v>
      </c>
      <c r="D7" s="8"/>
      <c r="E7" s="8"/>
      <c r="F7" s="8"/>
      <c r="G7" s="8"/>
    </row>
    <row r="8" spans="1:8" ht="13.5" thickBot="1" x14ac:dyDescent="0.25">
      <c r="A8" s="2"/>
      <c r="B8" s="2"/>
      <c r="C8" s="2"/>
      <c r="D8" s="2"/>
      <c r="E8" s="2"/>
      <c r="F8" s="2"/>
      <c r="G8" s="225" t="s">
        <v>208</v>
      </c>
    </row>
    <row r="9" spans="1:8" ht="13.5" thickBot="1" x14ac:dyDescent="0.25">
      <c r="A9" s="22"/>
      <c r="B9" s="23" t="s">
        <v>12</v>
      </c>
      <c r="C9" s="24"/>
      <c r="D9" s="25" t="s">
        <v>13</v>
      </c>
      <c r="E9" s="25" t="s">
        <v>14</v>
      </c>
      <c r="F9" s="25" t="s">
        <v>15</v>
      </c>
      <c r="G9" s="24" t="s">
        <v>11</v>
      </c>
    </row>
    <row r="10" spans="1:8" ht="14.25" customHeight="1" thickBot="1" x14ac:dyDescent="0.25">
      <c r="A10" s="682" t="s">
        <v>72</v>
      </c>
      <c r="B10" s="683"/>
      <c r="C10" s="684"/>
      <c r="D10" s="682">
        <v>2018</v>
      </c>
      <c r="E10" s="683"/>
      <c r="F10" s="683"/>
      <c r="G10" s="684"/>
    </row>
    <row r="11" spans="1:8" s="5" customFormat="1" ht="15" customHeight="1" x14ac:dyDescent="0.2">
      <c r="A11" s="70"/>
      <c r="B11" s="286" t="s">
        <v>0</v>
      </c>
      <c r="C11" s="286"/>
      <c r="D11" s="36"/>
      <c r="E11" s="37"/>
      <c r="F11" s="275"/>
      <c r="G11" s="276"/>
    </row>
    <row r="12" spans="1:8" s="5" customFormat="1" x14ac:dyDescent="0.2">
      <c r="A12" s="287" t="s">
        <v>2</v>
      </c>
      <c r="B12" s="109"/>
      <c r="C12" s="62"/>
      <c r="D12" s="565" t="s">
        <v>19</v>
      </c>
      <c r="E12" s="16"/>
      <c r="F12" s="16"/>
      <c r="G12" s="15"/>
    </row>
    <row r="13" spans="1:8" x14ac:dyDescent="0.2">
      <c r="A13" s="83" t="s">
        <v>100</v>
      </c>
      <c r="B13" s="3"/>
      <c r="C13" s="3"/>
      <c r="D13" s="289">
        <v>5744100</v>
      </c>
      <c r="E13" s="7"/>
      <c r="F13" s="630"/>
      <c r="G13" s="15"/>
    </row>
    <row r="14" spans="1:8" x14ac:dyDescent="0.2">
      <c r="A14" s="83" t="s">
        <v>86</v>
      </c>
      <c r="B14" s="3"/>
      <c r="C14" s="3"/>
      <c r="D14" s="289">
        <v>8250000</v>
      </c>
      <c r="E14" s="7"/>
      <c r="F14" s="630"/>
      <c r="G14" s="15"/>
    </row>
    <row r="15" spans="1:8" x14ac:dyDescent="0.2">
      <c r="A15" s="83" t="s">
        <v>101</v>
      </c>
      <c r="B15" s="3"/>
      <c r="C15" s="3"/>
      <c r="D15" s="289">
        <v>23354264</v>
      </c>
      <c r="E15" s="7"/>
      <c r="F15" s="630"/>
      <c r="G15" s="15"/>
    </row>
    <row r="16" spans="1:8" x14ac:dyDescent="0.2">
      <c r="A16" s="83" t="s">
        <v>221</v>
      </c>
      <c r="B16" s="3"/>
      <c r="C16" s="3"/>
      <c r="D16" s="289">
        <v>15600000</v>
      </c>
      <c r="E16" s="7"/>
      <c r="F16" s="630"/>
      <c r="G16" s="15"/>
    </row>
    <row r="17" spans="1:7" x14ac:dyDescent="0.2">
      <c r="A17" s="83" t="s">
        <v>102</v>
      </c>
      <c r="B17" s="271"/>
      <c r="C17" s="272"/>
      <c r="D17" s="289">
        <v>10008163</v>
      </c>
      <c r="E17" s="7"/>
      <c r="F17" s="630"/>
      <c r="G17" s="15"/>
    </row>
    <row r="18" spans="1:7" x14ac:dyDescent="0.2">
      <c r="A18" s="83" t="s">
        <v>103</v>
      </c>
      <c r="B18" s="3"/>
      <c r="C18" s="3"/>
      <c r="D18" s="289" t="s">
        <v>234</v>
      </c>
      <c r="E18" s="7"/>
      <c r="F18" s="630"/>
      <c r="G18" s="15"/>
    </row>
    <row r="19" spans="1:7" ht="13.5" customHeight="1" x14ac:dyDescent="0.2">
      <c r="A19" s="287" t="s">
        <v>1</v>
      </c>
      <c r="B19" s="4"/>
      <c r="C19" s="4"/>
      <c r="D19" s="290">
        <f>SUM(D13:D18)</f>
        <v>62956527</v>
      </c>
      <c r="E19" s="9"/>
      <c r="F19" s="631"/>
      <c r="G19" s="277"/>
    </row>
    <row r="20" spans="1:7" x14ac:dyDescent="0.2">
      <c r="A20" s="83"/>
      <c r="B20" s="3"/>
      <c r="C20" s="3"/>
      <c r="D20" s="107"/>
      <c r="E20" s="7"/>
      <c r="F20" s="632"/>
      <c r="G20" s="15"/>
    </row>
    <row r="21" spans="1:7" x14ac:dyDescent="0.2">
      <c r="A21" s="287" t="s">
        <v>3</v>
      </c>
      <c r="B21" s="3"/>
      <c r="C21" s="3"/>
      <c r="D21" s="107"/>
      <c r="E21" s="7"/>
      <c r="F21" s="632"/>
      <c r="G21" s="15"/>
    </row>
    <row r="22" spans="1:7" x14ac:dyDescent="0.2">
      <c r="A22" s="83" t="s">
        <v>93</v>
      </c>
      <c r="B22" s="3"/>
      <c r="C22" s="3"/>
      <c r="D22" s="289">
        <v>23092957</v>
      </c>
      <c r="E22" s="7"/>
      <c r="F22" s="630"/>
      <c r="G22" s="15"/>
    </row>
    <row r="23" spans="1:7" x14ac:dyDescent="0.2">
      <c r="A23" s="83" t="s">
        <v>109</v>
      </c>
      <c r="B23" s="3"/>
      <c r="C23" s="3"/>
      <c r="D23" s="289">
        <v>3665322</v>
      </c>
      <c r="E23" s="7"/>
      <c r="F23" s="630"/>
      <c r="G23" s="15"/>
    </row>
    <row r="24" spans="1:7" x14ac:dyDescent="0.2">
      <c r="A24" s="83" t="s">
        <v>104</v>
      </c>
      <c r="B24" s="3"/>
      <c r="C24" s="3"/>
      <c r="D24" s="670">
        <v>24039967</v>
      </c>
      <c r="E24" s="7"/>
      <c r="F24" s="630"/>
      <c r="G24" s="15"/>
    </row>
    <row r="25" spans="1:7" x14ac:dyDescent="0.2">
      <c r="A25" s="83" t="s">
        <v>55</v>
      </c>
      <c r="B25" s="3"/>
      <c r="C25" s="3"/>
      <c r="D25" s="672">
        <v>2200861</v>
      </c>
      <c r="E25" s="7"/>
      <c r="F25" s="630"/>
      <c r="G25" s="15"/>
    </row>
    <row r="26" spans="1:7" x14ac:dyDescent="0.2">
      <c r="A26" s="241" t="s">
        <v>56</v>
      </c>
      <c r="B26" s="17"/>
      <c r="C26" s="17"/>
      <c r="D26" s="672">
        <v>7620137</v>
      </c>
      <c r="E26" s="7"/>
      <c r="F26" s="630"/>
      <c r="G26" s="15"/>
    </row>
    <row r="27" spans="1:7" x14ac:dyDescent="0.2">
      <c r="A27" s="83" t="s">
        <v>99</v>
      </c>
      <c r="B27" s="3"/>
      <c r="C27" s="3"/>
      <c r="D27" s="671">
        <v>1403113</v>
      </c>
      <c r="E27" s="7"/>
      <c r="F27" s="633"/>
      <c r="G27" s="15"/>
    </row>
    <row r="28" spans="1:7" x14ac:dyDescent="0.2">
      <c r="A28" s="685" t="s">
        <v>105</v>
      </c>
      <c r="B28" s="686"/>
      <c r="C28" s="687"/>
      <c r="D28" s="289">
        <v>934170</v>
      </c>
      <c r="E28" s="7"/>
      <c r="F28" s="630"/>
      <c r="G28" s="15"/>
    </row>
    <row r="29" spans="1:7" ht="13.5" customHeight="1" x14ac:dyDescent="0.2">
      <c r="A29" s="287" t="s">
        <v>6</v>
      </c>
      <c r="B29" s="4"/>
      <c r="C29" s="4"/>
      <c r="D29" s="290">
        <f>SUM(D22:D28)</f>
        <v>62956527</v>
      </c>
      <c r="E29" s="9"/>
      <c r="F29" s="631"/>
      <c r="G29" s="277"/>
    </row>
    <row r="30" spans="1:7" x14ac:dyDescent="0.2">
      <c r="A30" s="284"/>
      <c r="B30" s="26"/>
      <c r="C30" s="26"/>
      <c r="D30" s="128"/>
      <c r="E30" s="285"/>
      <c r="F30" s="128"/>
      <c r="G30" s="278"/>
    </row>
    <row r="31" spans="1:7" x14ac:dyDescent="0.2">
      <c r="A31" s="394"/>
      <c r="B31" s="281" t="s">
        <v>7</v>
      </c>
      <c r="C31" s="281"/>
      <c r="D31" s="291"/>
      <c r="E31" s="282"/>
      <c r="F31" s="291"/>
      <c r="G31" s="283"/>
    </row>
    <row r="32" spans="1:7" x14ac:dyDescent="0.2">
      <c r="A32" s="287"/>
      <c r="B32" s="11"/>
      <c r="C32" s="11"/>
      <c r="D32" s="292"/>
      <c r="E32" s="12"/>
      <c r="F32" s="292"/>
      <c r="G32" s="277"/>
    </row>
    <row r="33" spans="1:7" x14ac:dyDescent="0.2">
      <c r="A33" s="287" t="s">
        <v>2</v>
      </c>
      <c r="B33" s="3"/>
      <c r="C33" s="3"/>
      <c r="D33" s="565" t="s">
        <v>19</v>
      </c>
      <c r="E33" s="7"/>
      <c r="F33" s="632"/>
      <c r="G33" s="15"/>
    </row>
    <row r="34" spans="1:7" x14ac:dyDescent="0.2">
      <c r="A34" s="83" t="s">
        <v>102</v>
      </c>
      <c r="B34" s="3"/>
      <c r="C34" s="3"/>
      <c r="D34" s="289">
        <v>3920000</v>
      </c>
      <c r="E34" s="7"/>
      <c r="F34" s="630"/>
      <c r="G34" s="15"/>
    </row>
    <row r="35" spans="1:7" x14ac:dyDescent="0.2">
      <c r="A35" s="83" t="s">
        <v>88</v>
      </c>
      <c r="B35" s="3"/>
      <c r="C35" s="3"/>
      <c r="D35" s="289">
        <v>0</v>
      </c>
      <c r="E35" s="7"/>
      <c r="F35" s="630"/>
      <c r="G35" s="15"/>
    </row>
    <row r="36" spans="1:7" x14ac:dyDescent="0.2">
      <c r="A36" s="83" t="s">
        <v>90</v>
      </c>
      <c r="B36" s="3"/>
      <c r="C36" s="3"/>
      <c r="D36" s="289">
        <v>0</v>
      </c>
      <c r="E36" s="7"/>
      <c r="F36" s="630"/>
      <c r="G36" s="15"/>
    </row>
    <row r="37" spans="1:7" ht="13.5" customHeight="1" x14ac:dyDescent="0.2">
      <c r="A37" s="287" t="s">
        <v>1</v>
      </c>
      <c r="B37" s="4"/>
      <c r="C37" s="4"/>
      <c r="D37" s="290">
        <f>SUM(D34:D36)</f>
        <v>3920000</v>
      </c>
      <c r="E37" s="9"/>
      <c r="F37" s="631"/>
      <c r="G37" s="277"/>
    </row>
    <row r="38" spans="1:7" x14ac:dyDescent="0.2">
      <c r="A38" s="83"/>
      <c r="B38" s="3"/>
      <c r="C38" s="3"/>
      <c r="D38" s="107"/>
      <c r="E38" s="7"/>
      <c r="F38" s="632"/>
      <c r="G38" s="15"/>
    </row>
    <row r="39" spans="1:7" x14ac:dyDescent="0.2">
      <c r="A39" s="287" t="s">
        <v>3</v>
      </c>
      <c r="B39" s="3"/>
      <c r="C39" s="3"/>
      <c r="D39" s="107"/>
      <c r="E39" s="7"/>
      <c r="F39" s="632"/>
      <c r="G39" s="15"/>
    </row>
    <row r="40" spans="1:7" x14ac:dyDescent="0.2">
      <c r="A40" s="83" t="s">
        <v>106</v>
      </c>
      <c r="B40" s="3"/>
      <c r="C40" s="3"/>
      <c r="D40" s="289">
        <v>0</v>
      </c>
      <c r="E40" s="7"/>
      <c r="F40" s="630"/>
      <c r="G40" s="15"/>
    </row>
    <row r="41" spans="1:7" x14ac:dyDescent="0.2">
      <c r="A41" s="83" t="s">
        <v>107</v>
      </c>
      <c r="B41" s="3"/>
      <c r="C41" s="3"/>
      <c r="D41" s="289">
        <v>3920000</v>
      </c>
      <c r="E41" s="7"/>
      <c r="F41" s="630"/>
      <c r="G41" s="15"/>
    </row>
    <row r="42" spans="1:7" x14ac:dyDescent="0.2">
      <c r="A42" s="83" t="s">
        <v>108</v>
      </c>
      <c r="B42" s="3"/>
      <c r="C42" s="3"/>
      <c r="D42" s="289">
        <v>0</v>
      </c>
      <c r="E42" s="7"/>
      <c r="F42" s="630"/>
      <c r="G42" s="15"/>
    </row>
    <row r="43" spans="1:7" ht="13.5" customHeight="1" x14ac:dyDescent="0.2">
      <c r="A43" s="287" t="s">
        <v>6</v>
      </c>
      <c r="B43" s="4"/>
      <c r="C43" s="4"/>
      <c r="D43" s="290">
        <f>SUM(D40:D42)</f>
        <v>3920000</v>
      </c>
      <c r="E43" s="9"/>
      <c r="F43" s="631"/>
      <c r="G43" s="277"/>
    </row>
    <row r="44" spans="1:7" ht="13.5" thickBot="1" x14ac:dyDescent="0.25">
      <c r="A44" s="284"/>
      <c r="B44" s="26"/>
      <c r="C44" s="26"/>
      <c r="D44" s="129"/>
      <c r="E44" s="27"/>
      <c r="F44" s="634"/>
      <c r="G44" s="278"/>
    </row>
    <row r="45" spans="1:7" ht="13.5" customHeight="1" x14ac:dyDescent="0.2">
      <c r="A45" s="29" t="s">
        <v>8</v>
      </c>
      <c r="B45" s="30"/>
      <c r="C45" s="30"/>
      <c r="D45" s="293">
        <f>D19+D37</f>
        <v>66876527</v>
      </c>
      <c r="E45" s="31"/>
      <c r="F45" s="635"/>
      <c r="G45" s="279"/>
    </row>
    <row r="46" spans="1:7" ht="14.25" customHeight="1" thickBot="1" x14ac:dyDescent="0.25">
      <c r="A46" s="32" t="s">
        <v>9</v>
      </c>
      <c r="B46" s="33"/>
      <c r="C46" s="33"/>
      <c r="D46" s="294">
        <f>D29+D43</f>
        <v>66876527</v>
      </c>
      <c r="E46" s="34"/>
      <c r="F46" s="636"/>
      <c r="G46" s="280"/>
    </row>
    <row r="47" spans="1:7" x14ac:dyDescent="0.2">
      <c r="A47" s="2"/>
      <c r="B47" s="2"/>
      <c r="C47" s="2"/>
      <c r="D47" s="621"/>
      <c r="E47" s="6"/>
      <c r="F47" s="6"/>
      <c r="G47" s="6"/>
    </row>
    <row r="48" spans="1:7" x14ac:dyDescent="0.2">
      <c r="A48" s="257"/>
      <c r="B48" s="2"/>
      <c r="C48" s="2"/>
      <c r="D48" s="2"/>
      <c r="E48" s="2"/>
      <c r="F48" s="2"/>
      <c r="G48" s="2"/>
    </row>
  </sheetData>
  <mergeCells count="6">
    <mergeCell ref="A1:H1"/>
    <mergeCell ref="D10:G10"/>
    <mergeCell ref="A10:C10"/>
    <mergeCell ref="A28:C28"/>
    <mergeCell ref="A5:F5"/>
    <mergeCell ref="B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C1" sqref="C1:J1"/>
    </sheetView>
  </sheetViews>
  <sheetFormatPr defaultRowHeight="12.75" x14ac:dyDescent="0.2"/>
  <cols>
    <col min="1" max="1" width="8.42578125" customWidth="1"/>
    <col min="3" max="3" width="15.28515625" customWidth="1"/>
    <col min="4" max="13" width="9.7109375" customWidth="1"/>
  </cols>
  <sheetData>
    <row r="1" spans="1:13" x14ac:dyDescent="0.2">
      <c r="C1" s="689" t="s">
        <v>318</v>
      </c>
      <c r="D1" s="689"/>
      <c r="E1" s="689"/>
      <c r="F1" s="689"/>
      <c r="G1" s="689"/>
      <c r="H1" s="689"/>
      <c r="I1" s="689"/>
      <c r="J1" s="689"/>
    </row>
    <row r="2" spans="1:13" x14ac:dyDescent="0.2">
      <c r="A2" s="5"/>
      <c r="B2" s="5"/>
      <c r="C2" s="5"/>
    </row>
    <row r="3" spans="1:13" x14ac:dyDescent="0.2">
      <c r="A3" s="5"/>
      <c r="B3" s="5"/>
      <c r="C3" s="563"/>
      <c r="D3" s="691" t="s">
        <v>17</v>
      </c>
      <c r="E3" s="691"/>
      <c r="F3" s="691"/>
      <c r="G3" s="691"/>
      <c r="H3" s="691"/>
      <c r="I3" s="691"/>
    </row>
    <row r="4" spans="1:13" x14ac:dyDescent="0.2">
      <c r="A4" s="5"/>
      <c r="B4" s="5"/>
      <c r="C4" s="563"/>
      <c r="D4" s="304"/>
      <c r="E4" s="304"/>
      <c r="F4" s="304"/>
      <c r="G4" s="304"/>
      <c r="H4" s="304"/>
      <c r="I4" s="304"/>
    </row>
    <row r="5" spans="1:13" x14ac:dyDescent="0.2">
      <c r="A5" s="5"/>
      <c r="B5" s="5"/>
      <c r="C5" s="5"/>
      <c r="D5" s="690" t="s">
        <v>54</v>
      </c>
      <c r="E5" s="690"/>
      <c r="F5" s="690"/>
      <c r="G5" s="690"/>
      <c r="H5" s="690"/>
      <c r="I5" s="690"/>
      <c r="J5" s="5"/>
      <c r="K5" s="5"/>
      <c r="L5" s="5"/>
      <c r="M5" s="5"/>
    </row>
    <row r="6" spans="1:13" x14ac:dyDescent="0.2">
      <c r="A6" s="5"/>
      <c r="B6" s="5"/>
      <c r="C6" s="5"/>
      <c r="D6" s="5"/>
      <c r="E6" s="5"/>
      <c r="F6" s="5">
        <v>2018</v>
      </c>
      <c r="G6" s="5"/>
      <c r="H6" s="5"/>
      <c r="I6" s="5"/>
      <c r="J6" s="5"/>
      <c r="K6" s="5"/>
      <c r="L6" s="5"/>
      <c r="M6" s="40"/>
    </row>
    <row r="7" spans="1:13" ht="13.5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305"/>
      <c r="M7" s="411" t="s">
        <v>208</v>
      </c>
    </row>
    <row r="8" spans="1:13" ht="13.5" thickBot="1" x14ac:dyDescent="0.25">
      <c r="A8" s="38"/>
      <c r="B8" s="317" t="s">
        <v>12</v>
      </c>
      <c r="C8" s="43"/>
      <c r="D8" s="692" t="s">
        <v>13</v>
      </c>
      <c r="E8" s="693"/>
      <c r="F8" s="692" t="s">
        <v>14</v>
      </c>
      <c r="G8" s="693"/>
      <c r="H8" s="692" t="s">
        <v>15</v>
      </c>
      <c r="I8" s="693"/>
      <c r="J8" s="692" t="s">
        <v>11</v>
      </c>
      <c r="K8" s="693"/>
      <c r="L8" s="692" t="s">
        <v>18</v>
      </c>
      <c r="M8" s="693"/>
    </row>
    <row r="9" spans="1:13" ht="15" customHeight="1" thickBot="1" x14ac:dyDescent="0.25">
      <c r="A9" s="13" t="s">
        <v>22</v>
      </c>
      <c r="B9" s="696" t="s">
        <v>24</v>
      </c>
      <c r="C9" s="697"/>
      <c r="D9" s="692" t="s">
        <v>137</v>
      </c>
      <c r="E9" s="693"/>
      <c r="F9" s="692" t="s">
        <v>136</v>
      </c>
      <c r="G9" s="693"/>
      <c r="H9" s="692" t="s">
        <v>120</v>
      </c>
      <c r="I9" s="693"/>
      <c r="J9" s="692" t="s">
        <v>121</v>
      </c>
      <c r="K9" s="693"/>
      <c r="L9" s="692" t="s">
        <v>237</v>
      </c>
      <c r="M9" s="693"/>
    </row>
    <row r="10" spans="1:13" ht="15" customHeight="1" thickBot="1" x14ac:dyDescent="0.25">
      <c r="A10" s="384" t="s">
        <v>23</v>
      </c>
      <c r="B10" s="698"/>
      <c r="C10" s="699"/>
      <c r="D10" s="262" t="s">
        <v>19</v>
      </c>
      <c r="E10" s="263"/>
      <c r="F10" s="262" t="s">
        <v>19</v>
      </c>
      <c r="G10" s="263"/>
      <c r="H10" s="262" t="s">
        <v>19</v>
      </c>
      <c r="I10" s="263"/>
      <c r="J10" s="262" t="s">
        <v>19</v>
      </c>
      <c r="K10" s="263"/>
      <c r="L10" s="262" t="s">
        <v>19</v>
      </c>
      <c r="M10" s="263"/>
    </row>
    <row r="11" spans="1:13" x14ac:dyDescent="0.2">
      <c r="A11" s="13" t="s">
        <v>20</v>
      </c>
      <c r="B11" s="13"/>
      <c r="C11" s="44"/>
      <c r="D11" s="396"/>
      <c r="E11" s="397"/>
      <c r="F11" s="398"/>
      <c r="G11" s="397"/>
      <c r="H11" s="398"/>
      <c r="I11" s="397"/>
      <c r="J11" s="398"/>
      <c r="K11" s="397"/>
      <c r="L11" s="398"/>
      <c r="M11" s="397"/>
    </row>
    <row r="12" spans="1:13" x14ac:dyDescent="0.2">
      <c r="A12" s="394"/>
      <c r="B12" s="394"/>
      <c r="C12" s="132"/>
      <c r="D12" s="395"/>
      <c r="E12" s="391"/>
      <c r="F12" s="390"/>
      <c r="G12" s="391"/>
      <c r="H12" s="390"/>
      <c r="I12" s="391"/>
      <c r="J12" s="390"/>
      <c r="K12" s="391"/>
      <c r="L12" s="390"/>
      <c r="M12" s="391"/>
    </row>
    <row r="13" spans="1:13" x14ac:dyDescent="0.2">
      <c r="A13" s="373" t="s">
        <v>64</v>
      </c>
      <c r="B13" s="350" t="s">
        <v>119</v>
      </c>
      <c r="C13" s="385"/>
      <c r="D13" s="386">
        <v>88000</v>
      </c>
      <c r="E13" s="354"/>
      <c r="F13" s="295"/>
      <c r="G13" s="354"/>
      <c r="H13" s="295"/>
      <c r="I13" s="354"/>
      <c r="J13" s="295"/>
      <c r="K13" s="354"/>
      <c r="L13" s="295"/>
      <c r="M13" s="354"/>
    </row>
    <row r="14" spans="1:13" x14ac:dyDescent="0.2">
      <c r="A14" s="373" t="s">
        <v>61</v>
      </c>
      <c r="B14" s="350" t="s">
        <v>118</v>
      </c>
      <c r="C14" s="385"/>
      <c r="D14" s="386">
        <v>20000</v>
      </c>
      <c r="E14" s="354"/>
      <c r="F14" s="295"/>
      <c r="G14" s="354"/>
      <c r="H14" s="295"/>
      <c r="I14" s="354"/>
      <c r="J14" s="295"/>
      <c r="K14" s="354"/>
      <c r="L14" s="295"/>
      <c r="M14" s="354"/>
    </row>
    <row r="15" spans="1:13" x14ac:dyDescent="0.2">
      <c r="A15" s="373" t="s">
        <v>59</v>
      </c>
      <c r="B15" s="350" t="s">
        <v>135</v>
      </c>
      <c r="C15" s="385"/>
      <c r="D15" s="386"/>
      <c r="E15" s="354"/>
      <c r="F15" s="295"/>
      <c r="G15" s="354"/>
      <c r="H15" s="295">
        <v>23354264</v>
      </c>
      <c r="I15" s="354"/>
      <c r="J15" s="295"/>
      <c r="K15" s="354"/>
      <c r="L15" s="295"/>
      <c r="M15" s="354"/>
    </row>
    <row r="16" spans="1:13" x14ac:dyDescent="0.2">
      <c r="A16" s="373" t="s">
        <v>270</v>
      </c>
      <c r="B16" s="668" t="s">
        <v>296</v>
      </c>
      <c r="C16" s="385"/>
      <c r="D16" s="386"/>
      <c r="E16" s="354"/>
      <c r="F16" s="295"/>
      <c r="G16" s="354"/>
      <c r="H16" s="295"/>
      <c r="I16" s="354"/>
      <c r="J16" s="295"/>
      <c r="K16" s="354"/>
      <c r="L16" s="295">
        <v>10008163</v>
      </c>
      <c r="M16" s="354"/>
    </row>
    <row r="17" spans="1:13" x14ac:dyDescent="0.2">
      <c r="A17" s="373" t="s">
        <v>232</v>
      </c>
      <c r="B17" s="350" t="s">
        <v>236</v>
      </c>
      <c r="C17" s="385"/>
      <c r="D17" s="386">
        <v>2600000</v>
      </c>
      <c r="E17" s="354"/>
      <c r="F17" s="295"/>
      <c r="G17" s="354"/>
      <c r="H17" s="295"/>
      <c r="I17" s="354"/>
      <c r="J17" s="295">
        <v>15600000</v>
      </c>
      <c r="K17" s="354"/>
      <c r="L17" s="295"/>
      <c r="M17" s="354"/>
    </row>
    <row r="18" spans="1:13" x14ac:dyDescent="0.2">
      <c r="A18" s="373" t="s">
        <v>66</v>
      </c>
      <c r="B18" s="694" t="s">
        <v>145</v>
      </c>
      <c r="C18" s="695"/>
      <c r="D18" s="386">
        <v>2024100</v>
      </c>
      <c r="E18" s="354"/>
      <c r="F18" s="295"/>
      <c r="G18" s="354"/>
      <c r="H18" s="295"/>
      <c r="I18" s="354"/>
      <c r="J18" s="295"/>
      <c r="K18" s="354"/>
      <c r="L18" s="295"/>
      <c r="M18" s="354"/>
    </row>
    <row r="19" spans="1:13" x14ac:dyDescent="0.2">
      <c r="A19" s="373" t="s">
        <v>62</v>
      </c>
      <c r="B19" s="666" t="s">
        <v>126</v>
      </c>
      <c r="C19" s="667"/>
      <c r="D19" s="387">
        <v>10000</v>
      </c>
      <c r="E19" s="364"/>
      <c r="F19" s="363"/>
      <c r="G19" s="364"/>
      <c r="H19" s="295"/>
      <c r="I19" s="388"/>
      <c r="J19" s="363"/>
      <c r="K19" s="364"/>
      <c r="L19" s="363"/>
      <c r="M19" s="364"/>
    </row>
    <row r="20" spans="1:13" x14ac:dyDescent="0.2">
      <c r="A20" s="373" t="s">
        <v>70</v>
      </c>
      <c r="B20" s="350" t="s">
        <v>40</v>
      </c>
      <c r="C20" s="385"/>
      <c r="D20" s="387">
        <v>1002000</v>
      </c>
      <c r="E20" s="364"/>
      <c r="F20" s="363"/>
      <c r="G20" s="364"/>
      <c r="H20" s="295"/>
      <c r="I20" s="388"/>
      <c r="J20" s="363"/>
      <c r="K20" s="364"/>
      <c r="L20" s="363"/>
      <c r="M20" s="364"/>
    </row>
    <row r="21" spans="1:13" x14ac:dyDescent="0.2">
      <c r="A21" s="373" t="s">
        <v>122</v>
      </c>
      <c r="B21" s="350" t="s">
        <v>297</v>
      </c>
      <c r="C21" s="385"/>
      <c r="D21" s="399"/>
      <c r="E21" s="400"/>
      <c r="F21" s="295">
        <v>8250000</v>
      </c>
      <c r="G21" s="400"/>
      <c r="H21" s="295"/>
      <c r="I21" s="400"/>
      <c r="J21" s="332"/>
      <c r="K21" s="354"/>
      <c r="L21" s="332"/>
      <c r="M21" s="400"/>
    </row>
    <row r="22" spans="1:13" x14ac:dyDescent="0.2">
      <c r="A22" s="373"/>
      <c r="B22" s="350"/>
      <c r="C22" s="385"/>
      <c r="D22" s="399"/>
      <c r="E22" s="400"/>
      <c r="F22" s="295"/>
      <c r="G22" s="400"/>
      <c r="H22" s="295"/>
      <c r="I22" s="400"/>
      <c r="J22" s="332"/>
      <c r="K22" s="354"/>
      <c r="L22" s="332"/>
      <c r="M22" s="400"/>
    </row>
    <row r="23" spans="1:13" ht="13.5" thickBot="1" x14ac:dyDescent="0.25">
      <c r="A23" s="402"/>
      <c r="B23" s="402"/>
      <c r="C23" s="389"/>
      <c r="D23" s="403"/>
      <c r="E23" s="401"/>
      <c r="F23" s="359"/>
      <c r="G23" s="360"/>
      <c r="H23" s="359"/>
      <c r="I23" s="360"/>
      <c r="J23" s="359"/>
      <c r="K23" s="360"/>
      <c r="L23" s="359"/>
      <c r="M23" s="360"/>
    </row>
    <row r="24" spans="1:13" ht="13.5" thickBot="1" x14ac:dyDescent="0.25">
      <c r="A24" s="380"/>
      <c r="B24" s="380" t="s">
        <v>128</v>
      </c>
      <c r="C24" s="392"/>
      <c r="D24" s="393">
        <f>SUM(D13:D20)</f>
        <v>5744100</v>
      </c>
      <c r="E24" s="367"/>
      <c r="F24" s="393">
        <f>SUM(F13:F21)</f>
        <v>8250000</v>
      </c>
      <c r="G24" s="367"/>
      <c r="H24" s="393">
        <f>SUM(H13:H21)</f>
        <v>23354264</v>
      </c>
      <c r="I24" s="367"/>
      <c r="J24" s="334">
        <f>SUM(J13:J20)</f>
        <v>15600000</v>
      </c>
      <c r="K24" s="367"/>
      <c r="L24" s="393">
        <v>10008163</v>
      </c>
      <c r="M24" s="367"/>
    </row>
  </sheetData>
  <mergeCells count="15">
    <mergeCell ref="C1:J1"/>
    <mergeCell ref="D5:I5"/>
    <mergeCell ref="D3:I3"/>
    <mergeCell ref="L9:M9"/>
    <mergeCell ref="B18:C18"/>
    <mergeCell ref="D9:E9"/>
    <mergeCell ref="F9:G9"/>
    <mergeCell ref="H9:I9"/>
    <mergeCell ref="J9:K9"/>
    <mergeCell ref="B9:C10"/>
    <mergeCell ref="D8:E8"/>
    <mergeCell ref="F8:G8"/>
    <mergeCell ref="H8:I8"/>
    <mergeCell ref="J8:K8"/>
    <mergeCell ref="L8:M8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ht="15" customHeight="1" x14ac:dyDescent="0.2">
      <c r="A1" s="689" t="s">
        <v>319</v>
      </c>
      <c r="B1" s="689"/>
      <c r="C1" s="689"/>
      <c r="D1" s="689"/>
      <c r="E1" s="689"/>
      <c r="F1" s="689"/>
      <c r="G1" s="689"/>
      <c r="H1" s="689"/>
      <c r="I1" s="689"/>
      <c r="J1" s="689"/>
    </row>
    <row r="2" spans="1:10" ht="15" x14ac:dyDescent="0.25">
      <c r="A2" s="257"/>
      <c r="B2" s="47"/>
      <c r="C2" s="47"/>
      <c r="J2" s="48"/>
    </row>
    <row r="3" spans="1:10" ht="15" x14ac:dyDescent="0.25">
      <c r="A3" s="47"/>
      <c r="B3" s="47"/>
      <c r="C3" s="690" t="s">
        <v>17</v>
      </c>
      <c r="D3" s="690"/>
      <c r="E3" s="690"/>
      <c r="F3" s="690"/>
      <c r="G3" s="690"/>
    </row>
    <row r="4" spans="1:10" ht="15" x14ac:dyDescent="0.25">
      <c r="A4" s="47"/>
      <c r="G4" s="47"/>
    </row>
    <row r="5" spans="1:10" ht="15" x14ac:dyDescent="0.25">
      <c r="B5" s="47"/>
      <c r="C5" s="690" t="s">
        <v>207</v>
      </c>
      <c r="D5" s="690"/>
      <c r="E5" s="690"/>
      <c r="F5" s="690"/>
      <c r="G5" s="690"/>
    </row>
    <row r="6" spans="1:10" x14ac:dyDescent="0.2">
      <c r="D6" s="48"/>
      <c r="E6" s="564">
        <v>2018</v>
      </c>
    </row>
    <row r="7" spans="1:10" ht="13.5" thickBot="1" x14ac:dyDescent="0.25">
      <c r="J7" s="411" t="s">
        <v>208</v>
      </c>
    </row>
    <row r="8" spans="1:10" ht="15.75" customHeight="1" x14ac:dyDescent="0.2">
      <c r="A8" s="205"/>
      <c r="B8" s="50"/>
      <c r="C8" s="205"/>
      <c r="D8" s="50"/>
      <c r="E8" s="50"/>
      <c r="F8" s="50"/>
      <c r="G8" s="569"/>
      <c r="H8" s="204"/>
      <c r="I8" s="210"/>
      <c r="J8" s="203"/>
    </row>
    <row r="9" spans="1:10" ht="15" customHeight="1" thickBot="1" x14ac:dyDescent="0.25">
      <c r="A9" s="144" t="s">
        <v>22</v>
      </c>
      <c r="B9" s="53" t="s">
        <v>23</v>
      </c>
      <c r="C9" s="144"/>
      <c r="D9" s="53" t="s">
        <v>24</v>
      </c>
      <c r="E9" s="53"/>
      <c r="F9" s="28"/>
      <c r="G9" s="450" t="s">
        <v>19</v>
      </c>
      <c r="H9" s="202"/>
      <c r="I9" s="320"/>
      <c r="J9" s="201"/>
    </row>
    <row r="10" spans="1:10" ht="14.25" customHeight="1" x14ac:dyDescent="0.2">
      <c r="A10" s="13" t="s">
        <v>25</v>
      </c>
      <c r="B10" s="14"/>
      <c r="C10" s="13" t="s">
        <v>26</v>
      </c>
      <c r="D10" s="14"/>
      <c r="E10" s="14"/>
      <c r="F10" s="14"/>
      <c r="G10" s="200"/>
      <c r="H10" s="199"/>
      <c r="I10" s="321"/>
      <c r="J10" s="198"/>
    </row>
    <row r="11" spans="1:10" x14ac:dyDescent="0.2">
      <c r="A11" s="83"/>
      <c r="B11" s="301" t="s">
        <v>64</v>
      </c>
      <c r="C11" s="79" t="s">
        <v>245</v>
      </c>
      <c r="D11" s="80"/>
      <c r="E11" s="80"/>
      <c r="F11" s="3"/>
      <c r="G11" s="296">
        <f>G12+G13</f>
        <v>88000</v>
      </c>
      <c r="H11" s="64"/>
      <c r="I11" s="109"/>
      <c r="J11" s="65"/>
    </row>
    <row r="12" spans="1:10" x14ac:dyDescent="0.2">
      <c r="A12" s="83"/>
      <c r="B12" s="301"/>
      <c r="C12" s="83" t="s">
        <v>123</v>
      </c>
      <c r="D12" s="3"/>
      <c r="E12" s="3"/>
      <c r="F12" s="3"/>
      <c r="G12" s="297">
        <v>2000</v>
      </c>
      <c r="H12" s="64"/>
      <c r="I12" s="109"/>
      <c r="J12" s="65"/>
    </row>
    <row r="13" spans="1:10" x14ac:dyDescent="0.2">
      <c r="A13" s="83"/>
      <c r="B13" s="301"/>
      <c r="C13" s="83" t="s">
        <v>227</v>
      </c>
      <c r="D13" s="3"/>
      <c r="E13" s="3"/>
      <c r="F13" s="3"/>
      <c r="G13" s="297">
        <v>86000</v>
      </c>
      <c r="H13" s="64"/>
      <c r="I13" s="109"/>
      <c r="J13" s="65"/>
    </row>
    <row r="14" spans="1:10" x14ac:dyDescent="0.2">
      <c r="A14" s="83"/>
      <c r="B14" s="301"/>
      <c r="C14" s="86"/>
      <c r="D14" s="3"/>
      <c r="E14" s="3"/>
      <c r="F14" s="3"/>
      <c r="G14" s="297"/>
      <c r="H14" s="64"/>
      <c r="I14" s="109"/>
      <c r="J14" s="65"/>
    </row>
    <row r="15" spans="1:10" x14ac:dyDescent="0.2">
      <c r="A15" s="83"/>
      <c r="B15" s="301" t="s">
        <v>61</v>
      </c>
      <c r="C15" s="79" t="s">
        <v>41</v>
      </c>
      <c r="D15" s="80"/>
      <c r="E15" s="3"/>
      <c r="F15" s="3"/>
      <c r="G15" s="296">
        <f>G16+G17</f>
        <v>20000</v>
      </c>
      <c r="H15" s="64"/>
      <c r="I15" s="109"/>
      <c r="J15" s="65"/>
    </row>
    <row r="16" spans="1:10" x14ac:dyDescent="0.2">
      <c r="A16" s="83"/>
      <c r="B16" s="301"/>
      <c r="C16" s="83" t="s">
        <v>238</v>
      </c>
      <c r="D16" s="3"/>
      <c r="E16" s="3"/>
      <c r="F16" s="3"/>
      <c r="G16" s="297">
        <v>20000</v>
      </c>
      <c r="H16" s="64"/>
      <c r="I16" s="109"/>
      <c r="J16" s="65"/>
    </row>
    <row r="17" spans="1:10" x14ac:dyDescent="0.2">
      <c r="A17" s="83"/>
      <c r="B17" s="301"/>
      <c r="C17" s="83"/>
      <c r="D17" s="3"/>
      <c r="E17" s="3"/>
      <c r="F17" s="3"/>
      <c r="G17" s="297"/>
      <c r="H17" s="64"/>
      <c r="I17" s="109"/>
      <c r="J17" s="65"/>
    </row>
    <row r="18" spans="1:10" x14ac:dyDescent="0.2">
      <c r="A18" s="83"/>
      <c r="B18" s="301"/>
      <c r="C18" s="83"/>
      <c r="D18" s="3"/>
      <c r="E18" s="3"/>
      <c r="F18" s="3"/>
      <c r="G18" s="297"/>
      <c r="H18" s="64"/>
      <c r="I18" s="109"/>
      <c r="J18" s="65"/>
    </row>
    <row r="19" spans="1:10" x14ac:dyDescent="0.2">
      <c r="A19" s="83"/>
      <c r="B19" s="301" t="s">
        <v>232</v>
      </c>
      <c r="C19" s="90" t="s">
        <v>235</v>
      </c>
      <c r="D19" s="3"/>
      <c r="E19" s="3"/>
      <c r="F19" s="3"/>
      <c r="G19" s="303">
        <v>2600000</v>
      </c>
      <c r="H19" s="64"/>
      <c r="I19" s="109"/>
      <c r="J19" s="65"/>
    </row>
    <row r="20" spans="1:10" x14ac:dyDescent="0.2">
      <c r="A20" s="83"/>
      <c r="B20" s="301"/>
      <c r="C20" s="83" t="s">
        <v>239</v>
      </c>
      <c r="D20" s="3"/>
      <c r="E20" s="3"/>
      <c r="F20" s="3"/>
      <c r="G20" s="297">
        <v>2600000</v>
      </c>
      <c r="H20" s="64"/>
      <c r="I20" s="109"/>
      <c r="J20" s="65"/>
    </row>
    <row r="21" spans="1:10" x14ac:dyDescent="0.2">
      <c r="A21" s="83"/>
      <c r="B21" s="301"/>
      <c r="C21" s="83"/>
      <c r="D21" s="3"/>
      <c r="E21" s="3"/>
      <c r="F21" s="3"/>
      <c r="G21" s="297"/>
      <c r="H21" s="64"/>
      <c r="I21" s="109"/>
      <c r="J21" s="65"/>
    </row>
    <row r="22" spans="1:10" x14ac:dyDescent="0.2">
      <c r="A22" s="83"/>
      <c r="B22" s="301" t="s">
        <v>66</v>
      </c>
      <c r="C22" s="90" t="s">
        <v>124</v>
      </c>
      <c r="D22" s="3"/>
      <c r="E22" s="3"/>
      <c r="F22" s="3"/>
      <c r="G22" s="303">
        <f>SUM(G23:G26)</f>
        <v>2024100</v>
      </c>
      <c r="H22" s="64"/>
      <c r="I22" s="109"/>
      <c r="J22" s="65"/>
    </row>
    <row r="23" spans="1:10" x14ac:dyDescent="0.2">
      <c r="A23" s="83"/>
      <c r="B23" s="301"/>
      <c r="C23" s="83" t="s">
        <v>125</v>
      </c>
      <c r="D23" s="3"/>
      <c r="E23" s="3"/>
      <c r="F23" s="3"/>
      <c r="G23" s="297">
        <v>724100</v>
      </c>
      <c r="H23" s="64"/>
      <c r="I23" s="109"/>
      <c r="J23" s="65"/>
    </row>
    <row r="24" spans="1:10" x14ac:dyDescent="0.2">
      <c r="A24" s="83"/>
      <c r="B24" s="301"/>
      <c r="C24" s="83" t="s">
        <v>227</v>
      </c>
      <c r="D24" s="3"/>
      <c r="E24" s="3"/>
      <c r="F24" s="3"/>
      <c r="G24" s="297">
        <v>900000</v>
      </c>
      <c r="H24" s="64"/>
      <c r="I24" s="109"/>
      <c r="J24" s="65"/>
    </row>
    <row r="25" spans="1:10" x14ac:dyDescent="0.2">
      <c r="A25" s="83"/>
      <c r="B25" s="301"/>
      <c r="C25" s="83" t="s">
        <v>227</v>
      </c>
      <c r="D25" s="3"/>
      <c r="E25" s="3"/>
      <c r="F25" s="3"/>
      <c r="G25" s="297">
        <v>400000</v>
      </c>
      <c r="H25" s="64"/>
      <c r="I25" s="109"/>
      <c r="J25" s="65"/>
    </row>
    <row r="26" spans="1:10" x14ac:dyDescent="0.2">
      <c r="A26" s="83"/>
      <c r="B26" s="301"/>
      <c r="C26" s="83"/>
      <c r="D26" s="3"/>
      <c r="E26" s="3"/>
      <c r="F26" s="3"/>
      <c r="G26" s="297"/>
      <c r="H26" s="64"/>
      <c r="I26" s="109"/>
      <c r="J26" s="65"/>
    </row>
    <row r="27" spans="1:10" x14ac:dyDescent="0.2">
      <c r="A27" s="83"/>
      <c r="B27" s="301"/>
      <c r="C27" s="90"/>
      <c r="D27" s="3"/>
      <c r="E27" s="3"/>
      <c r="F27" s="3"/>
      <c r="G27" s="297"/>
      <c r="H27" s="64"/>
      <c r="I27" s="109"/>
      <c r="J27" s="65"/>
    </row>
    <row r="28" spans="1:10" x14ac:dyDescent="0.2">
      <c r="A28" s="83"/>
      <c r="B28" s="301" t="s">
        <v>62</v>
      </c>
      <c r="C28" s="90" t="s">
        <v>126</v>
      </c>
      <c r="D28" s="3"/>
      <c r="E28" s="3"/>
      <c r="F28" s="3"/>
      <c r="G28" s="303">
        <v>10000</v>
      </c>
      <c r="H28" s="64"/>
      <c r="I28" s="109"/>
      <c r="J28" s="65"/>
    </row>
    <row r="29" spans="1:10" x14ac:dyDescent="0.2">
      <c r="A29" s="83"/>
      <c r="B29" s="301"/>
      <c r="C29" s="241" t="s">
        <v>127</v>
      </c>
      <c r="D29" s="3"/>
      <c r="E29" s="3"/>
      <c r="F29" s="3"/>
      <c r="G29" s="297">
        <v>10000</v>
      </c>
      <c r="H29" s="64"/>
      <c r="I29" s="109"/>
      <c r="J29" s="65"/>
    </row>
    <row r="30" spans="1:10" x14ac:dyDescent="0.2">
      <c r="A30" s="83"/>
      <c r="B30" s="301"/>
      <c r="C30" s="83"/>
      <c r="D30" s="3"/>
      <c r="E30" s="3"/>
      <c r="F30" s="3"/>
      <c r="G30" s="297"/>
      <c r="H30" s="64"/>
      <c r="I30" s="109"/>
      <c r="J30" s="65"/>
    </row>
    <row r="31" spans="1:10" x14ac:dyDescent="0.2">
      <c r="A31" s="83"/>
      <c r="B31" s="301">
        <v>107051</v>
      </c>
      <c r="C31" s="79" t="s">
        <v>40</v>
      </c>
      <c r="D31" s="80"/>
      <c r="E31" s="80"/>
      <c r="F31" s="3"/>
      <c r="G31" s="296">
        <f>G32</f>
        <v>1002000</v>
      </c>
      <c r="H31" s="64"/>
      <c r="I31" s="109"/>
      <c r="J31" s="65"/>
    </row>
    <row r="32" spans="1:10" x14ac:dyDescent="0.2">
      <c r="A32" s="83"/>
      <c r="B32" s="301"/>
      <c r="C32" s="83" t="s">
        <v>148</v>
      </c>
      <c r="D32" s="3"/>
      <c r="E32" s="3" t="s">
        <v>300</v>
      </c>
      <c r="F32" s="3"/>
      <c r="G32" s="297">
        <v>1002000</v>
      </c>
      <c r="H32" s="64"/>
      <c r="I32" s="109"/>
      <c r="J32" s="65"/>
    </row>
    <row r="33" spans="1:10" x14ac:dyDescent="0.2">
      <c r="A33" s="83"/>
      <c r="B33" s="301"/>
      <c r="C33" s="83"/>
      <c r="D33" s="3"/>
      <c r="E33" s="3"/>
      <c r="F33" s="3"/>
      <c r="G33" s="297"/>
      <c r="H33" s="64"/>
      <c r="I33" s="109"/>
      <c r="J33" s="65"/>
    </row>
    <row r="34" spans="1:10" x14ac:dyDescent="0.2">
      <c r="A34" s="83"/>
      <c r="B34" s="301"/>
      <c r="C34" s="83"/>
      <c r="D34" s="3"/>
      <c r="E34" s="3"/>
      <c r="F34" s="3"/>
      <c r="G34" s="297"/>
      <c r="H34" s="64"/>
      <c r="I34" s="109"/>
      <c r="J34" s="65"/>
    </row>
    <row r="35" spans="1:10" x14ac:dyDescent="0.2">
      <c r="A35" s="83"/>
      <c r="B35" s="302"/>
      <c r="C35" s="83"/>
      <c r="D35" s="3"/>
      <c r="E35" s="3"/>
      <c r="F35" s="3"/>
      <c r="G35" s="297"/>
      <c r="H35" s="64"/>
      <c r="I35" s="109"/>
      <c r="J35" s="65"/>
    </row>
    <row r="36" spans="1:10" ht="13.5" thickBot="1" x14ac:dyDescent="0.25">
      <c r="A36" s="197"/>
      <c r="B36" s="300"/>
      <c r="C36" s="197"/>
      <c r="D36" s="117"/>
      <c r="E36" s="117"/>
      <c r="F36" s="117"/>
      <c r="G36" s="298"/>
      <c r="H36" s="116"/>
      <c r="I36" s="322"/>
      <c r="J36" s="196"/>
    </row>
    <row r="37" spans="1:10" ht="13.5" thickBot="1" x14ac:dyDescent="0.25">
      <c r="A37" s="21"/>
      <c r="B37" s="46"/>
      <c r="C37" s="38" t="s">
        <v>128</v>
      </c>
      <c r="D37" s="43"/>
      <c r="E37" s="43"/>
      <c r="F37" s="39"/>
      <c r="G37" s="299">
        <f>G11+G15+G19+G22+G28+G31</f>
        <v>5744100</v>
      </c>
      <c r="H37" s="195"/>
      <c r="I37" s="323"/>
      <c r="J37" s="194"/>
    </row>
  </sheetData>
  <mergeCells count="3">
    <mergeCell ref="C5:G5"/>
    <mergeCell ref="C3:G3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85546875" customWidth="1"/>
    <col min="7" max="7" width="9.85546875" customWidth="1"/>
    <col min="8" max="9" width="9" customWidth="1"/>
    <col min="10" max="10" width="8.85546875" customWidth="1"/>
  </cols>
  <sheetData>
    <row r="1" spans="1:10" ht="15" customHeight="1" x14ac:dyDescent="0.2">
      <c r="A1" s="689" t="s">
        <v>320</v>
      </c>
      <c r="B1" s="689"/>
      <c r="C1" s="689"/>
      <c r="D1" s="689"/>
      <c r="E1" s="689"/>
      <c r="F1" s="689"/>
      <c r="G1" s="689"/>
      <c r="H1" s="689"/>
      <c r="I1" s="689"/>
      <c r="J1" s="689"/>
    </row>
    <row r="2" spans="1:10" ht="15" x14ac:dyDescent="0.25">
      <c r="A2" s="257"/>
      <c r="B2" s="47"/>
      <c r="C2" s="47"/>
      <c r="J2" s="48"/>
    </row>
    <row r="3" spans="1:10" ht="15" x14ac:dyDescent="0.25">
      <c r="A3" s="47"/>
      <c r="B3" s="47"/>
      <c r="C3" s="47"/>
      <c r="D3" s="690" t="s">
        <v>17</v>
      </c>
      <c r="E3" s="690"/>
      <c r="F3" s="690"/>
      <c r="G3" s="690"/>
    </row>
    <row r="4" spans="1:10" ht="15" x14ac:dyDescent="0.25">
      <c r="A4" s="47"/>
      <c r="B4" s="47"/>
      <c r="C4" s="47"/>
      <c r="D4" s="47"/>
      <c r="G4" s="47"/>
    </row>
    <row r="5" spans="1:10" ht="15" x14ac:dyDescent="0.25">
      <c r="A5" s="47"/>
      <c r="B5" s="47"/>
      <c r="C5" s="47"/>
      <c r="D5" s="690" t="s">
        <v>209</v>
      </c>
      <c r="E5" s="690"/>
      <c r="F5" s="690"/>
      <c r="G5" s="690"/>
    </row>
    <row r="6" spans="1:10" x14ac:dyDescent="0.2">
      <c r="D6" s="5"/>
      <c r="E6" s="700">
        <v>2018</v>
      </c>
      <c r="F6" s="700"/>
    </row>
    <row r="7" spans="1:10" ht="13.5" thickBot="1" x14ac:dyDescent="0.25">
      <c r="D7" s="5"/>
      <c r="E7" s="242"/>
      <c r="F7" s="242"/>
      <c r="J7" s="411" t="s">
        <v>208</v>
      </c>
    </row>
    <row r="8" spans="1:10" x14ac:dyDescent="0.2">
      <c r="A8" s="49"/>
      <c r="B8" s="49"/>
      <c r="C8" s="50"/>
      <c r="D8" s="50"/>
      <c r="E8" s="50"/>
      <c r="F8" s="50"/>
      <c r="G8" s="569"/>
      <c r="H8" s="51"/>
      <c r="I8" s="51"/>
      <c r="J8" s="73"/>
    </row>
    <row r="9" spans="1:10" ht="13.5" thickBot="1" x14ac:dyDescent="0.25">
      <c r="A9" s="52" t="s">
        <v>22</v>
      </c>
      <c r="B9" s="52" t="s">
        <v>23</v>
      </c>
      <c r="C9" s="53"/>
      <c r="D9" s="53" t="s">
        <v>24</v>
      </c>
      <c r="E9" s="53"/>
      <c r="F9" s="28"/>
      <c r="G9" s="450" t="s">
        <v>19</v>
      </c>
      <c r="H9" s="54"/>
      <c r="I9" s="54"/>
      <c r="J9" s="74"/>
    </row>
    <row r="10" spans="1:10" x14ac:dyDescent="0.2">
      <c r="A10" s="55" t="s">
        <v>25</v>
      </c>
      <c r="B10" s="55"/>
      <c r="C10" s="14" t="s">
        <v>26</v>
      </c>
      <c r="D10" s="14"/>
      <c r="E10" s="14"/>
      <c r="F10" s="56"/>
      <c r="G10" s="57"/>
      <c r="H10" s="58"/>
      <c r="I10" s="324"/>
      <c r="J10" s="59"/>
    </row>
    <row r="11" spans="1:10" x14ac:dyDescent="0.2">
      <c r="A11" s="566"/>
      <c r="B11" s="566"/>
      <c r="C11" s="18"/>
      <c r="D11" s="18"/>
      <c r="E11" s="18"/>
      <c r="F11" s="567"/>
      <c r="G11" s="568"/>
      <c r="H11" s="76"/>
      <c r="I11" s="1"/>
      <c r="J11" s="77"/>
    </row>
    <row r="12" spans="1:10" x14ac:dyDescent="0.2">
      <c r="A12" s="19"/>
      <c r="B12" s="328">
        <v>900020</v>
      </c>
      <c r="C12" s="637" t="s">
        <v>242</v>
      </c>
      <c r="D12" s="60"/>
      <c r="E12" s="60"/>
      <c r="F12" s="61"/>
      <c r="G12" s="307">
        <f>SUM(G14:G18)</f>
        <v>8250000</v>
      </c>
      <c r="H12" s="115"/>
      <c r="I12" s="188"/>
      <c r="J12" s="193"/>
    </row>
    <row r="13" spans="1:10" x14ac:dyDescent="0.2">
      <c r="A13" s="19"/>
      <c r="B13" s="19"/>
      <c r="C13" s="3"/>
      <c r="D13" s="3"/>
      <c r="E13" s="3"/>
      <c r="F13" s="62"/>
      <c r="G13" s="297"/>
      <c r="H13" s="64"/>
      <c r="I13" s="109"/>
      <c r="J13" s="65"/>
    </row>
    <row r="14" spans="1:10" x14ac:dyDescent="0.2">
      <c r="A14" s="19"/>
      <c r="B14" s="19"/>
      <c r="C14" s="3"/>
      <c r="D14" s="3" t="s">
        <v>240</v>
      </c>
      <c r="E14" s="3"/>
      <c r="F14" s="62"/>
      <c r="G14" s="295">
        <v>3700000</v>
      </c>
      <c r="H14" s="64"/>
      <c r="I14" s="109"/>
      <c r="J14" s="65"/>
    </row>
    <row r="15" spans="1:10" x14ac:dyDescent="0.2">
      <c r="A15" s="19"/>
      <c r="B15" s="19"/>
      <c r="C15" s="3"/>
      <c r="D15" s="3" t="s">
        <v>129</v>
      </c>
      <c r="E15" s="3"/>
      <c r="F15" s="62"/>
      <c r="G15" s="295">
        <v>3600000</v>
      </c>
      <c r="H15" s="64"/>
      <c r="I15" s="109"/>
      <c r="J15" s="65"/>
    </row>
    <row r="16" spans="1:10" hidden="1" x14ac:dyDescent="0.2">
      <c r="A16" s="19"/>
      <c r="B16" s="19"/>
      <c r="C16" s="3"/>
      <c r="D16" s="17"/>
      <c r="E16" s="17"/>
      <c r="F16" s="62"/>
      <c r="G16" s="295"/>
      <c r="H16" s="64"/>
      <c r="I16" s="109"/>
      <c r="J16" s="65"/>
    </row>
    <row r="17" spans="1:10" x14ac:dyDescent="0.2">
      <c r="A17" s="19"/>
      <c r="B17" s="19"/>
      <c r="C17" s="3"/>
      <c r="D17" s="3" t="s">
        <v>130</v>
      </c>
      <c r="E17" s="3"/>
      <c r="F17" s="62"/>
      <c r="G17" s="295">
        <v>900000</v>
      </c>
      <c r="H17" s="64"/>
      <c r="I17" s="109"/>
      <c r="J17" s="65"/>
    </row>
    <row r="18" spans="1:10" x14ac:dyDescent="0.2">
      <c r="A18" s="19"/>
      <c r="B18" s="19"/>
      <c r="C18" s="3"/>
      <c r="D18" s="3" t="s">
        <v>131</v>
      </c>
      <c r="E18" s="3"/>
      <c r="F18" s="62"/>
      <c r="G18" s="295">
        <v>50000</v>
      </c>
      <c r="H18" s="64"/>
      <c r="I18" s="109"/>
      <c r="J18" s="65"/>
    </row>
    <row r="19" spans="1:10" x14ac:dyDescent="0.2">
      <c r="A19" s="19"/>
      <c r="B19" s="19"/>
      <c r="C19" s="3"/>
      <c r="D19" s="3"/>
      <c r="E19" s="3"/>
      <c r="F19" s="62"/>
      <c r="G19" s="297"/>
      <c r="H19" s="64"/>
      <c r="I19" s="109"/>
      <c r="J19" s="65"/>
    </row>
    <row r="20" spans="1:10" x14ac:dyDescent="0.2">
      <c r="A20" s="19"/>
      <c r="B20" s="19"/>
      <c r="C20" s="3"/>
      <c r="D20" s="3"/>
      <c r="E20" s="3"/>
      <c r="F20" s="62"/>
      <c r="G20" s="297"/>
      <c r="H20" s="64"/>
      <c r="I20" s="109"/>
      <c r="J20" s="65"/>
    </row>
    <row r="21" spans="1:10" x14ac:dyDescent="0.2">
      <c r="A21" s="19"/>
      <c r="B21" s="19"/>
      <c r="C21" s="3"/>
      <c r="D21" s="3"/>
      <c r="E21" s="3"/>
      <c r="F21" s="62"/>
      <c r="G21" s="297"/>
      <c r="H21" s="64"/>
      <c r="I21" s="109"/>
      <c r="J21" s="65"/>
    </row>
    <row r="22" spans="1:10" x14ac:dyDescent="0.2">
      <c r="A22" s="19"/>
      <c r="B22" s="19"/>
      <c r="C22" s="3"/>
      <c r="D22" s="3"/>
      <c r="E22" s="3"/>
      <c r="F22" s="62"/>
      <c r="G22" s="297"/>
      <c r="H22" s="64"/>
      <c r="I22" s="109"/>
      <c r="J22" s="65"/>
    </row>
    <row r="23" spans="1:10" x14ac:dyDescent="0.2">
      <c r="A23" s="19"/>
      <c r="B23" s="19"/>
      <c r="C23" s="3"/>
      <c r="D23" s="3"/>
      <c r="E23" s="3"/>
      <c r="F23" s="62"/>
      <c r="G23" s="297"/>
      <c r="H23" s="64"/>
      <c r="I23" s="109"/>
      <c r="J23" s="65"/>
    </row>
    <row r="24" spans="1:10" x14ac:dyDescent="0.2">
      <c r="A24" s="19"/>
      <c r="B24" s="19"/>
      <c r="C24" s="3"/>
      <c r="D24" s="3"/>
      <c r="E24" s="3"/>
      <c r="F24" s="62"/>
      <c r="G24" s="297"/>
      <c r="H24" s="64"/>
      <c r="I24" s="109"/>
      <c r="J24" s="65"/>
    </row>
    <row r="25" spans="1:10" ht="13.5" thickBot="1" x14ac:dyDescent="0.25">
      <c r="A25" s="20"/>
      <c r="B25" s="20"/>
      <c r="C25" s="26"/>
      <c r="D25" s="26"/>
      <c r="E25" s="26"/>
      <c r="F25" s="66"/>
      <c r="G25" s="306"/>
      <c r="H25" s="67"/>
      <c r="I25" s="113"/>
      <c r="J25" s="68"/>
    </row>
    <row r="26" spans="1:10" ht="13.5" thickBot="1" x14ac:dyDescent="0.25">
      <c r="A26" s="69"/>
      <c r="B26" s="69"/>
      <c r="C26" s="38" t="s">
        <v>128</v>
      </c>
      <c r="D26" s="43"/>
      <c r="E26" s="43"/>
      <c r="F26" s="39"/>
      <c r="G26" s="331">
        <f>SUM(G14:G18)</f>
        <v>8250000</v>
      </c>
      <c r="H26" s="190"/>
      <c r="I26" s="42"/>
      <c r="J26" s="131"/>
    </row>
    <row r="27" spans="1:10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">
      <c r="A30" s="2"/>
      <c r="B30" s="2"/>
      <c r="C30" s="688" t="s">
        <v>210</v>
      </c>
      <c r="D30" s="688"/>
      <c r="E30" s="688"/>
      <c r="F30" s="688"/>
      <c r="G30" s="688"/>
      <c r="H30" s="688"/>
      <c r="I30" s="2"/>
      <c r="J30" s="2"/>
    </row>
    <row r="31" spans="1:10" ht="15" x14ac:dyDescent="0.25">
      <c r="A31" s="2"/>
      <c r="E31" s="700">
        <v>2018</v>
      </c>
      <c r="F31" s="700"/>
      <c r="G31" s="71"/>
      <c r="H31" s="2"/>
      <c r="I31" s="2"/>
      <c r="J31" s="2"/>
    </row>
    <row r="32" spans="1:10" ht="13.5" thickBot="1" x14ac:dyDescent="0.25">
      <c r="A32" s="28"/>
      <c r="B32" s="2"/>
      <c r="C32" s="2"/>
      <c r="D32" s="72"/>
      <c r="E32" s="2"/>
      <c r="F32" s="2"/>
      <c r="G32" s="2"/>
      <c r="H32" s="72"/>
      <c r="I32" s="72"/>
      <c r="J32" s="225" t="s">
        <v>208</v>
      </c>
    </row>
    <row r="33" spans="1:10" x14ac:dyDescent="0.2">
      <c r="A33" s="49"/>
      <c r="B33" s="49"/>
      <c r="C33" s="50"/>
      <c r="D33" s="50"/>
      <c r="E33" s="50"/>
      <c r="F33" s="50"/>
      <c r="G33" s="569"/>
      <c r="H33" s="51"/>
      <c r="I33" s="325"/>
      <c r="J33" s="73"/>
    </row>
    <row r="34" spans="1:10" ht="13.5" thickBot="1" x14ac:dyDescent="0.25">
      <c r="A34" s="52" t="s">
        <v>22</v>
      </c>
      <c r="B34" s="52" t="s">
        <v>23</v>
      </c>
      <c r="C34" s="53"/>
      <c r="D34" s="53" t="s">
        <v>24</v>
      </c>
      <c r="E34" s="53"/>
      <c r="F34" s="53"/>
      <c r="G34" s="381" t="s">
        <v>19</v>
      </c>
      <c r="H34" s="54"/>
      <c r="I34" s="326"/>
      <c r="J34" s="74"/>
    </row>
    <row r="35" spans="1:10" x14ac:dyDescent="0.2">
      <c r="A35" s="55" t="s">
        <v>25</v>
      </c>
      <c r="B35" s="55"/>
      <c r="C35" s="13" t="s">
        <v>26</v>
      </c>
      <c r="D35" s="14"/>
      <c r="E35" s="75"/>
      <c r="F35" s="44"/>
      <c r="G35" s="57"/>
      <c r="H35" s="58"/>
      <c r="I35" s="324"/>
      <c r="J35" s="59"/>
    </row>
    <row r="36" spans="1:10" hidden="1" x14ac:dyDescent="0.2">
      <c r="A36" s="19"/>
      <c r="B36" s="78"/>
      <c r="C36" s="79"/>
      <c r="D36" s="80"/>
      <c r="E36" s="80"/>
      <c r="F36" s="81"/>
      <c r="G36" s="82"/>
      <c r="H36" s="108"/>
      <c r="I36" s="112"/>
      <c r="J36" s="106"/>
    </row>
    <row r="37" spans="1:10" hidden="1" x14ac:dyDescent="0.2">
      <c r="A37" s="19"/>
      <c r="B37" s="19"/>
      <c r="C37" s="84"/>
      <c r="D37" s="3"/>
      <c r="E37" s="3"/>
      <c r="F37" s="62"/>
      <c r="G37" s="63"/>
      <c r="H37" s="64"/>
      <c r="I37" s="109"/>
      <c r="J37" s="65"/>
    </row>
    <row r="38" spans="1:10" hidden="1" x14ac:dyDescent="0.2">
      <c r="A38" s="19"/>
      <c r="B38" s="19"/>
      <c r="C38" s="83"/>
      <c r="D38" s="3"/>
      <c r="E38" s="3"/>
      <c r="F38" s="62"/>
      <c r="G38" s="63"/>
      <c r="H38" s="64"/>
      <c r="I38" s="109"/>
      <c r="J38" s="65"/>
    </row>
    <row r="39" spans="1:10" hidden="1" x14ac:dyDescent="0.2">
      <c r="A39" s="19"/>
      <c r="B39" s="19"/>
      <c r="C39" s="84"/>
      <c r="D39" s="35"/>
      <c r="E39" s="35"/>
      <c r="F39" s="85"/>
      <c r="G39" s="63"/>
      <c r="H39" s="64"/>
      <c r="I39" s="109"/>
      <c r="J39" s="65"/>
    </row>
    <row r="40" spans="1:10" x14ac:dyDescent="0.2">
      <c r="A40" s="19"/>
      <c r="B40" s="19"/>
      <c r="C40" s="84"/>
      <c r="D40" s="35"/>
      <c r="E40" s="35"/>
      <c r="F40" s="85"/>
      <c r="G40" s="63"/>
      <c r="H40" s="64"/>
      <c r="I40" s="109"/>
      <c r="J40" s="65"/>
    </row>
    <row r="41" spans="1:10" x14ac:dyDescent="0.2">
      <c r="A41" s="19"/>
      <c r="B41" s="329" t="s">
        <v>232</v>
      </c>
      <c r="C41" s="90" t="s">
        <v>235</v>
      </c>
      <c r="D41" s="88"/>
      <c r="E41" s="88"/>
      <c r="F41" s="89"/>
      <c r="G41" s="332">
        <v>15600000</v>
      </c>
      <c r="H41" s="64"/>
      <c r="I41" s="109"/>
      <c r="J41" s="65"/>
    </row>
    <row r="42" spans="1:10" x14ac:dyDescent="0.2">
      <c r="A42" s="19"/>
      <c r="B42" s="87"/>
      <c r="C42" s="86"/>
      <c r="D42" s="88"/>
      <c r="E42" s="88"/>
      <c r="F42" s="89"/>
      <c r="G42" s="295"/>
      <c r="H42" s="174"/>
      <c r="I42" s="110"/>
      <c r="J42" s="178"/>
    </row>
    <row r="43" spans="1:10" x14ac:dyDescent="0.2">
      <c r="A43" s="19"/>
      <c r="B43" s="19"/>
      <c r="C43" s="86"/>
      <c r="D43" s="3"/>
      <c r="E43" s="3"/>
      <c r="F43" s="62"/>
      <c r="G43" s="295"/>
      <c r="H43" s="64"/>
      <c r="I43" s="109"/>
      <c r="J43" s="65"/>
    </row>
    <row r="44" spans="1:10" x14ac:dyDescent="0.2">
      <c r="A44" s="19"/>
      <c r="B44" s="87"/>
      <c r="C44" s="241"/>
      <c r="D44" s="88"/>
      <c r="E44" s="88"/>
      <c r="F44" s="89"/>
      <c r="G44" s="295"/>
      <c r="H44" s="174"/>
      <c r="I44" s="110"/>
      <c r="J44" s="178"/>
    </row>
    <row r="45" spans="1:10" x14ac:dyDescent="0.2">
      <c r="A45" s="19"/>
      <c r="B45" s="19"/>
      <c r="C45" s="83"/>
      <c r="D45" s="3"/>
      <c r="E45" s="3"/>
      <c r="F45" s="62"/>
      <c r="G45" s="295"/>
      <c r="H45" s="64"/>
      <c r="I45" s="109"/>
      <c r="J45" s="65"/>
    </row>
    <row r="46" spans="1:10" x14ac:dyDescent="0.2">
      <c r="A46" s="19"/>
      <c r="B46" s="78"/>
      <c r="C46" s="79"/>
      <c r="D46" s="80"/>
      <c r="E46" s="80"/>
      <c r="F46" s="81"/>
      <c r="G46" s="332"/>
      <c r="H46" s="108"/>
      <c r="I46" s="112"/>
      <c r="J46" s="106"/>
    </row>
    <row r="47" spans="1:10" x14ac:dyDescent="0.2">
      <c r="A47" s="19"/>
      <c r="B47" s="19"/>
      <c r="C47" s="86"/>
      <c r="D47" s="3"/>
      <c r="E47" s="3"/>
      <c r="F47" s="62"/>
      <c r="G47" s="295"/>
      <c r="H47" s="64"/>
      <c r="I47" s="109"/>
      <c r="J47" s="65"/>
    </row>
    <row r="48" spans="1:10" x14ac:dyDescent="0.2">
      <c r="A48" s="19"/>
      <c r="B48" s="92"/>
      <c r="C48" s="255"/>
      <c r="D48" s="111"/>
      <c r="E48" s="3"/>
      <c r="F48" s="62"/>
      <c r="G48" s="332"/>
      <c r="H48" s="64"/>
      <c r="I48" s="109"/>
      <c r="J48" s="65"/>
    </row>
    <row r="49" spans="1:10" x14ac:dyDescent="0.2">
      <c r="A49" s="19"/>
      <c r="B49" s="91"/>
      <c r="C49" s="160"/>
      <c r="D49" s="154"/>
      <c r="E49" s="88"/>
      <c r="F49" s="89"/>
      <c r="G49" s="295"/>
      <c r="H49" s="64"/>
      <c r="I49" s="109"/>
      <c r="J49" s="181"/>
    </row>
    <row r="50" spans="1:10" x14ac:dyDescent="0.2">
      <c r="A50" s="19"/>
      <c r="B50" s="19"/>
      <c r="C50" s="83"/>
      <c r="D50" s="3"/>
      <c r="E50" s="3"/>
      <c r="F50" s="62"/>
      <c r="G50" s="295"/>
      <c r="H50" s="64"/>
      <c r="I50" s="109"/>
      <c r="J50" s="65"/>
    </row>
    <row r="51" spans="1:10" x14ac:dyDescent="0.2">
      <c r="A51" s="19"/>
      <c r="B51" s="91"/>
      <c r="C51" s="335"/>
      <c r="D51" s="336"/>
      <c r="E51" s="336"/>
      <c r="F51" s="337"/>
      <c r="G51" s="330"/>
      <c r="H51" s="176"/>
      <c r="I51" s="327"/>
      <c r="J51" s="264"/>
    </row>
    <row r="52" spans="1:10" ht="13.5" thickBot="1" x14ac:dyDescent="0.25">
      <c r="A52" s="20"/>
      <c r="B52" s="20"/>
      <c r="C52" s="2"/>
      <c r="D52" s="2"/>
      <c r="E52" s="2"/>
      <c r="F52" s="93"/>
      <c r="G52" s="333"/>
      <c r="H52" s="116"/>
      <c r="I52" s="322"/>
      <c r="J52" s="196"/>
    </row>
    <row r="53" spans="1:10" ht="13.5" thickBot="1" x14ac:dyDescent="0.25">
      <c r="A53" s="69"/>
      <c r="B53" s="69"/>
      <c r="C53" s="38" t="s">
        <v>128</v>
      </c>
      <c r="D53" s="43"/>
      <c r="E53" s="43"/>
      <c r="F53" s="39"/>
      <c r="G53" s="334">
        <f>SUM(G41:G41)</f>
        <v>15600000</v>
      </c>
      <c r="H53" s="41"/>
      <c r="I53" s="38"/>
      <c r="J53" s="94"/>
    </row>
  </sheetData>
  <mergeCells count="6">
    <mergeCell ref="E31:F31"/>
    <mergeCell ref="A1:J1"/>
    <mergeCell ref="D3:G3"/>
    <mergeCell ref="D5:G5"/>
    <mergeCell ref="E6:F6"/>
    <mergeCell ref="C30:H30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G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701" t="s">
        <v>321</v>
      </c>
      <c r="B1" s="701"/>
      <c r="C1" s="701"/>
      <c r="D1" s="701"/>
      <c r="E1" s="701"/>
      <c r="F1" s="701"/>
      <c r="G1" s="701"/>
      <c r="H1" s="2"/>
    </row>
    <row r="2" spans="1:8" x14ac:dyDescent="0.2">
      <c r="A2" s="2"/>
      <c r="B2" s="2"/>
      <c r="D2" s="2"/>
      <c r="E2" s="2"/>
      <c r="F2" s="2"/>
      <c r="G2" s="2"/>
      <c r="H2" s="2"/>
    </row>
    <row r="3" spans="1:8" x14ac:dyDescent="0.2">
      <c r="A3" s="8"/>
      <c r="B3" s="8"/>
      <c r="C3" s="688" t="s">
        <v>17</v>
      </c>
      <c r="D3" s="688"/>
      <c r="E3" s="688"/>
      <c r="F3" s="688"/>
      <c r="G3" s="2"/>
      <c r="H3" s="2"/>
    </row>
    <row r="4" spans="1:8" ht="13.5" thickBot="1" x14ac:dyDescent="0.25">
      <c r="A4" s="8"/>
      <c r="G4" s="570" t="s">
        <v>208</v>
      </c>
      <c r="H4" s="2"/>
    </row>
    <row r="5" spans="1:8" x14ac:dyDescent="0.2">
      <c r="A5" s="251"/>
      <c r="B5" s="252"/>
      <c r="C5" s="702" t="s">
        <v>27</v>
      </c>
      <c r="D5" s="702"/>
      <c r="E5" s="702"/>
      <c r="F5" s="702"/>
      <c r="G5" s="341"/>
      <c r="H5" s="2"/>
    </row>
    <row r="6" spans="1:8" ht="13.5" thickBot="1" x14ac:dyDescent="0.25">
      <c r="A6" s="70"/>
      <c r="B6" s="2"/>
      <c r="C6" s="253"/>
      <c r="D6" s="242"/>
      <c r="E6" s="624">
        <v>2018</v>
      </c>
      <c r="F6" s="2"/>
      <c r="G6" s="342"/>
      <c r="H6" s="2"/>
    </row>
    <row r="7" spans="1:8" ht="13.5" thickBot="1" x14ac:dyDescent="0.25">
      <c r="A7" s="25" t="s">
        <v>12</v>
      </c>
      <c r="B7" s="95"/>
      <c r="C7" s="96" t="s">
        <v>13</v>
      </c>
      <c r="D7" s="97"/>
      <c r="E7" s="97"/>
      <c r="F7" s="25" t="s">
        <v>14</v>
      </c>
      <c r="G7" s="25" t="s">
        <v>15</v>
      </c>
      <c r="H7" s="242"/>
    </row>
    <row r="8" spans="1:8" ht="15" customHeight="1" thickBot="1" x14ac:dyDescent="0.25">
      <c r="A8" s="338" t="s">
        <v>22</v>
      </c>
      <c r="B8" s="70"/>
      <c r="C8" s="2"/>
      <c r="D8" s="2"/>
      <c r="E8" s="2"/>
      <c r="F8" s="340"/>
      <c r="G8" s="99"/>
      <c r="H8" s="243"/>
    </row>
    <row r="9" spans="1:8" ht="15.75" customHeight="1" thickBot="1" x14ac:dyDescent="0.25">
      <c r="A9" s="143" t="s">
        <v>23</v>
      </c>
      <c r="B9" s="100" t="s">
        <v>24</v>
      </c>
      <c r="C9" s="101"/>
      <c r="D9" s="101"/>
      <c r="E9" s="101"/>
      <c r="F9" s="308" t="s">
        <v>19</v>
      </c>
      <c r="G9" s="308"/>
      <c r="H9" s="244"/>
    </row>
    <row r="10" spans="1:8" x14ac:dyDescent="0.2">
      <c r="A10" s="339" t="s">
        <v>28</v>
      </c>
      <c r="B10" s="103"/>
      <c r="C10" s="18"/>
      <c r="D10" s="18"/>
      <c r="E10" s="18"/>
      <c r="F10" s="343"/>
      <c r="G10" s="310"/>
      <c r="H10" s="245"/>
    </row>
    <row r="11" spans="1:8" x14ac:dyDescent="0.2">
      <c r="A11" s="404" t="s">
        <v>59</v>
      </c>
      <c r="B11" s="703" t="s">
        <v>243</v>
      </c>
      <c r="C11" s="704"/>
      <c r="D11" s="704"/>
      <c r="E11" s="705"/>
      <c r="F11" s="580">
        <v>11590284</v>
      </c>
      <c r="G11" s="311"/>
      <c r="H11" s="245"/>
    </row>
    <row r="12" spans="1:8" x14ac:dyDescent="0.2">
      <c r="A12" s="83"/>
      <c r="B12" s="207"/>
      <c r="C12" s="2"/>
      <c r="D12" s="2"/>
      <c r="E12" s="93"/>
      <c r="F12" s="581"/>
      <c r="G12" s="312"/>
      <c r="H12" s="245"/>
    </row>
    <row r="13" spans="1:8" x14ac:dyDescent="0.2">
      <c r="A13" s="83"/>
      <c r="B13" s="346" t="s">
        <v>244</v>
      </c>
      <c r="C13" s="254"/>
      <c r="D13" s="254"/>
      <c r="E13" s="347"/>
      <c r="F13" s="582">
        <v>4536170</v>
      </c>
      <c r="G13" s="312"/>
      <c r="H13" s="247"/>
    </row>
    <row r="14" spans="1:8" x14ac:dyDescent="0.2">
      <c r="A14" s="350" t="s">
        <v>29</v>
      </c>
      <c r="B14" s="350"/>
      <c r="C14" s="599" t="s">
        <v>241</v>
      </c>
      <c r="D14" s="599"/>
      <c r="E14" s="600"/>
      <c r="F14" s="583">
        <v>1222040</v>
      </c>
      <c r="G14" s="313"/>
      <c r="H14" s="246"/>
    </row>
    <row r="15" spans="1:8" x14ac:dyDescent="0.2">
      <c r="A15" s="83"/>
      <c r="B15" s="350"/>
      <c r="C15" s="599" t="s">
        <v>49</v>
      </c>
      <c r="D15" s="599"/>
      <c r="E15" s="600"/>
      <c r="F15" s="583">
        <v>2944000</v>
      </c>
      <c r="G15" s="313"/>
      <c r="H15" s="246"/>
    </row>
    <row r="16" spans="1:8" x14ac:dyDescent="0.2">
      <c r="A16" s="83"/>
      <c r="B16" s="350"/>
      <c r="C16" s="599" t="s">
        <v>228</v>
      </c>
      <c r="D16" s="599"/>
      <c r="E16" s="600"/>
      <c r="F16" s="583">
        <v>100000</v>
      </c>
      <c r="G16" s="313"/>
      <c r="H16" s="248"/>
    </row>
    <row r="17" spans="1:11" x14ac:dyDescent="0.2">
      <c r="A17" s="83"/>
      <c r="B17" s="350"/>
      <c r="C17" s="599" t="s">
        <v>50</v>
      </c>
      <c r="D17" s="599"/>
      <c r="E17" s="600"/>
      <c r="F17" s="583">
        <v>270130</v>
      </c>
      <c r="G17" s="313"/>
      <c r="H17" s="245"/>
    </row>
    <row r="18" spans="1:11" x14ac:dyDescent="0.2">
      <c r="A18" s="83"/>
      <c r="B18" s="348"/>
      <c r="C18" s="254"/>
      <c r="D18" s="254"/>
      <c r="E18" s="349"/>
      <c r="F18" s="584"/>
      <c r="G18" s="312"/>
      <c r="H18" s="246"/>
    </row>
    <row r="19" spans="1:11" x14ac:dyDescent="0.2">
      <c r="A19" s="83"/>
      <c r="B19" s="346" t="s">
        <v>58</v>
      </c>
      <c r="C19" s="189"/>
      <c r="D19" s="189"/>
      <c r="E19" s="349"/>
      <c r="F19" s="585">
        <v>5000000</v>
      </c>
      <c r="G19" s="314"/>
      <c r="H19" s="246"/>
    </row>
    <row r="20" spans="1:11" x14ac:dyDescent="0.2">
      <c r="A20" s="83"/>
      <c r="B20" s="345"/>
      <c r="C20" s="189"/>
      <c r="D20" s="189"/>
      <c r="E20" s="349"/>
      <c r="F20" s="585"/>
      <c r="G20" s="314"/>
      <c r="H20" s="246"/>
    </row>
    <row r="21" spans="1:11" x14ac:dyDescent="0.2">
      <c r="A21" s="83"/>
      <c r="B21" s="346" t="s">
        <v>132</v>
      </c>
      <c r="C21" s="254"/>
      <c r="D21" s="254"/>
      <c r="E21" s="347"/>
      <c r="F21" s="582">
        <v>122400</v>
      </c>
      <c r="G21" s="312"/>
      <c r="H21" s="246"/>
    </row>
    <row r="22" spans="1:11" x14ac:dyDescent="0.2">
      <c r="A22" s="83"/>
      <c r="B22" s="350"/>
      <c r="C22" s="17"/>
      <c r="D22" s="17"/>
      <c r="E22" s="104"/>
      <c r="F22" s="582"/>
      <c r="G22" s="313"/>
      <c r="H22" s="246"/>
    </row>
    <row r="23" spans="1:11" x14ac:dyDescent="0.2">
      <c r="A23" s="83"/>
      <c r="B23" s="346" t="s">
        <v>133</v>
      </c>
      <c r="C23" s="254"/>
      <c r="D23" s="254"/>
      <c r="E23" s="347"/>
      <c r="F23" s="582">
        <v>1931714</v>
      </c>
      <c r="G23" s="312"/>
      <c r="H23" s="249"/>
    </row>
    <row r="24" spans="1:11" x14ac:dyDescent="0.2">
      <c r="A24" s="83"/>
      <c r="B24" s="346"/>
      <c r="C24" s="254"/>
      <c r="D24" s="254"/>
      <c r="E24" s="347"/>
      <c r="F24" s="582"/>
      <c r="G24" s="312"/>
      <c r="H24" s="249"/>
    </row>
    <row r="25" spans="1:11" x14ac:dyDescent="0.2">
      <c r="A25" s="83"/>
      <c r="B25" s="346" t="s">
        <v>299</v>
      </c>
      <c r="C25" s="254"/>
      <c r="D25" s="254"/>
      <c r="E25" s="347"/>
      <c r="F25" s="582">
        <v>2018100</v>
      </c>
      <c r="G25" s="312"/>
      <c r="H25" s="249"/>
    </row>
    <row r="26" spans="1:11" x14ac:dyDescent="0.2">
      <c r="A26" s="83"/>
      <c r="B26" s="346"/>
      <c r="C26" s="254"/>
      <c r="D26" s="254"/>
      <c r="E26" s="347"/>
      <c r="F26" s="582"/>
      <c r="G26" s="312"/>
      <c r="H26" s="249"/>
    </row>
    <row r="27" spans="1:11" x14ac:dyDescent="0.2">
      <c r="A27" s="83"/>
      <c r="B27" s="346"/>
      <c r="C27" s="254"/>
      <c r="D27" s="254"/>
      <c r="E27" s="347"/>
      <c r="F27" s="582"/>
      <c r="G27" s="312"/>
      <c r="H27" s="249"/>
    </row>
    <row r="28" spans="1:11" ht="12.75" customHeight="1" x14ac:dyDescent="0.2">
      <c r="A28" s="596"/>
      <c r="B28" s="593" t="s">
        <v>211</v>
      </c>
      <c r="C28" s="594"/>
      <c r="D28" s="594"/>
      <c r="E28" s="595"/>
      <c r="F28" s="597">
        <v>4403000</v>
      </c>
      <c r="G28" s="598"/>
      <c r="H28" s="246"/>
    </row>
    <row r="29" spans="1:11" x14ac:dyDescent="0.2">
      <c r="A29" s="83"/>
      <c r="B29" s="159"/>
      <c r="C29" s="155"/>
      <c r="D29" s="155"/>
      <c r="E29" s="405"/>
      <c r="F29" s="583"/>
      <c r="G29" s="313"/>
      <c r="H29" s="246"/>
    </row>
    <row r="30" spans="1:11" x14ac:dyDescent="0.2">
      <c r="A30" s="83"/>
      <c r="B30" s="335" t="s">
        <v>40</v>
      </c>
      <c r="C30" s="88"/>
      <c r="D30" s="155"/>
      <c r="E30" s="405"/>
      <c r="F30" s="586">
        <v>442880</v>
      </c>
      <c r="G30" s="312"/>
      <c r="H30" s="246"/>
    </row>
    <row r="31" spans="1:11" x14ac:dyDescent="0.2">
      <c r="A31" s="83"/>
      <c r="B31" s="406"/>
      <c r="C31" s="407"/>
      <c r="D31" s="407"/>
      <c r="E31" s="408"/>
      <c r="F31" s="581"/>
      <c r="G31" s="313"/>
      <c r="H31" s="250"/>
      <c r="K31" s="257"/>
    </row>
    <row r="32" spans="1:11" x14ac:dyDescent="0.2">
      <c r="A32" s="83"/>
      <c r="B32" s="409" t="s">
        <v>116</v>
      </c>
      <c r="C32" s="88"/>
      <c r="D32" s="88"/>
      <c r="E32" s="405"/>
      <c r="F32" s="586">
        <v>3100000</v>
      </c>
      <c r="G32" s="312"/>
      <c r="H32" s="246"/>
    </row>
    <row r="33" spans="1:9" x14ac:dyDescent="0.2">
      <c r="A33" s="83"/>
      <c r="B33" s="406"/>
      <c r="C33" s="407"/>
      <c r="D33" s="407"/>
      <c r="E33" s="408"/>
      <c r="F33" s="581"/>
      <c r="G33" s="313"/>
      <c r="H33" s="249"/>
    </row>
    <row r="34" spans="1:9" x14ac:dyDescent="0.2">
      <c r="A34" s="83"/>
      <c r="B34" s="335" t="s">
        <v>134</v>
      </c>
      <c r="C34" s="155"/>
      <c r="D34" s="155"/>
      <c r="E34" s="410"/>
      <c r="F34" s="586">
        <v>1800000</v>
      </c>
      <c r="G34" s="312"/>
      <c r="H34" s="246"/>
    </row>
    <row r="35" spans="1:9" x14ac:dyDescent="0.2">
      <c r="A35" s="83"/>
      <c r="B35" s="255"/>
      <c r="C35" s="111"/>
      <c r="D35" s="111"/>
      <c r="E35" s="180"/>
      <c r="F35" s="586"/>
      <c r="G35" s="313"/>
      <c r="H35" s="246"/>
    </row>
    <row r="36" spans="1:9" x14ac:dyDescent="0.2">
      <c r="A36" s="284"/>
      <c r="B36" s="623"/>
      <c r="C36" s="309"/>
      <c r="D36" s="309"/>
      <c r="E36" s="352"/>
      <c r="F36" s="587"/>
      <c r="G36" s="315"/>
      <c r="H36" s="246"/>
    </row>
    <row r="37" spans="1:9" x14ac:dyDescent="0.2">
      <c r="A37" s="284"/>
      <c r="B37" s="351"/>
      <c r="C37" s="309"/>
      <c r="D37" s="309"/>
      <c r="E37" s="352"/>
      <c r="F37" s="587"/>
      <c r="G37" s="315"/>
      <c r="H37" s="246"/>
    </row>
    <row r="38" spans="1:9" x14ac:dyDescent="0.2">
      <c r="A38" s="284"/>
      <c r="B38" s="351"/>
      <c r="C38" s="309"/>
      <c r="D38" s="309"/>
      <c r="E38" s="352"/>
      <c r="F38" s="587"/>
      <c r="G38" s="315"/>
      <c r="H38" s="246"/>
    </row>
    <row r="39" spans="1:9" x14ac:dyDescent="0.2">
      <c r="A39" s="284"/>
      <c r="B39" s="351"/>
      <c r="C39" s="309"/>
      <c r="D39" s="309"/>
      <c r="E39" s="352"/>
      <c r="F39" s="587"/>
      <c r="G39" s="315"/>
      <c r="H39" s="246"/>
    </row>
    <row r="40" spans="1:9" x14ac:dyDescent="0.2">
      <c r="A40" s="284"/>
      <c r="B40" s="351"/>
      <c r="C40" s="309"/>
      <c r="D40" s="309"/>
      <c r="E40" s="352"/>
      <c r="F40" s="587"/>
      <c r="G40" s="315"/>
      <c r="H40" s="246"/>
    </row>
    <row r="41" spans="1:9" x14ac:dyDescent="0.2">
      <c r="A41" s="284"/>
      <c r="B41" s="351"/>
      <c r="C41" s="309"/>
      <c r="D41" s="309"/>
      <c r="E41" s="352"/>
      <c r="F41" s="587"/>
      <c r="G41" s="315"/>
      <c r="H41" s="246"/>
    </row>
    <row r="42" spans="1:9" x14ac:dyDescent="0.2">
      <c r="A42" s="284"/>
      <c r="B42" s="351"/>
      <c r="C42" s="309"/>
      <c r="D42" s="309"/>
      <c r="E42" s="352"/>
      <c r="F42" s="587"/>
      <c r="G42" s="315"/>
      <c r="H42" s="246"/>
    </row>
    <row r="43" spans="1:9" ht="13.5" thickBot="1" x14ac:dyDescent="0.25">
      <c r="A43" s="284"/>
      <c r="B43" s="284"/>
      <c r="C43" s="26"/>
      <c r="D43" s="26"/>
      <c r="E43" s="66"/>
      <c r="F43" s="588"/>
      <c r="G43" s="315"/>
      <c r="H43" s="246"/>
    </row>
    <row r="44" spans="1:9" ht="13.5" thickBot="1" x14ac:dyDescent="0.25">
      <c r="A44" s="21"/>
      <c r="B44" s="38" t="s">
        <v>128</v>
      </c>
      <c r="C44" s="46"/>
      <c r="D44" s="46"/>
      <c r="E44" s="120"/>
      <c r="F44" s="589">
        <v>23354264</v>
      </c>
      <c r="G44" s="316"/>
      <c r="H44" s="246"/>
    </row>
    <row r="47" spans="1:9" x14ac:dyDescent="0.2">
      <c r="A47" s="257"/>
      <c r="B47" s="2"/>
      <c r="C47" s="2"/>
      <c r="E47" s="2"/>
      <c r="F47" s="2"/>
      <c r="G47" s="2"/>
      <c r="H47" s="2"/>
      <c r="I47" s="2"/>
    </row>
  </sheetData>
  <mergeCells count="4">
    <mergeCell ref="A1:G1"/>
    <mergeCell ref="C3:F3"/>
    <mergeCell ref="C5:F5"/>
    <mergeCell ref="B11:E1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89" t="s">
        <v>322</v>
      </c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2"/>
    </row>
    <row r="2" spans="1:13" x14ac:dyDescent="0.2">
      <c r="B2" s="257"/>
      <c r="F2" s="257"/>
      <c r="I2" s="2"/>
      <c r="K2" s="2"/>
      <c r="L2" s="2"/>
      <c r="M2" s="2"/>
    </row>
    <row r="3" spans="1:13" x14ac:dyDescent="0.2">
      <c r="A3" s="5"/>
      <c r="B3" s="5"/>
      <c r="C3" s="5"/>
      <c r="F3" s="691" t="s">
        <v>212</v>
      </c>
      <c r="G3" s="691"/>
      <c r="H3" s="691"/>
    </row>
    <row r="4" spans="1:13" x14ac:dyDescent="0.2">
      <c r="A4" s="5"/>
      <c r="B4" s="5"/>
      <c r="C4" s="5"/>
    </row>
    <row r="5" spans="1:13" x14ac:dyDescent="0.2">
      <c r="A5" s="5"/>
      <c r="B5" s="690" t="s">
        <v>139</v>
      </c>
      <c r="C5" s="690"/>
      <c r="D5" s="690"/>
      <c r="E5" s="690"/>
      <c r="F5" s="690"/>
      <c r="G5" s="690"/>
      <c r="H5" s="690"/>
      <c r="I5" s="690"/>
      <c r="J5" s="690"/>
      <c r="K5" s="690"/>
      <c r="L5" s="690"/>
      <c r="M5" s="5"/>
    </row>
    <row r="6" spans="1:13" x14ac:dyDescent="0.2">
      <c r="A6" s="5"/>
      <c r="B6" s="5"/>
      <c r="C6" s="5"/>
      <c r="D6" s="5"/>
      <c r="E6" s="5"/>
      <c r="F6" s="5"/>
      <c r="G6" s="369">
        <v>2018</v>
      </c>
      <c r="H6" s="5"/>
      <c r="I6" s="5"/>
      <c r="J6" s="5"/>
      <c r="K6" s="5"/>
      <c r="L6" s="5"/>
      <c r="M6" s="411"/>
    </row>
    <row r="7" spans="1:13" ht="13.5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411" t="s">
        <v>208</v>
      </c>
    </row>
    <row r="8" spans="1:13" ht="13.5" thickBot="1" x14ac:dyDescent="0.25">
      <c r="A8" s="38"/>
      <c r="B8" s="318" t="s">
        <v>12</v>
      </c>
      <c r="C8" s="118"/>
      <c r="D8" s="118"/>
      <c r="E8" s="119"/>
      <c r="F8" s="707" t="s">
        <v>13</v>
      </c>
      <c r="G8" s="708"/>
      <c r="H8" s="707" t="s">
        <v>14</v>
      </c>
      <c r="I8" s="708"/>
      <c r="J8" s="707" t="s">
        <v>15</v>
      </c>
      <c r="K8" s="708"/>
      <c r="L8" s="707" t="s">
        <v>11</v>
      </c>
      <c r="M8" s="708"/>
    </row>
    <row r="9" spans="1:13" x14ac:dyDescent="0.2">
      <c r="A9" s="138" t="s">
        <v>22</v>
      </c>
      <c r="B9" s="138" t="s">
        <v>24</v>
      </c>
      <c r="C9" s="122"/>
      <c r="D9" s="122"/>
      <c r="E9" s="123"/>
      <c r="F9" s="709" t="s">
        <v>4</v>
      </c>
      <c r="G9" s="710"/>
      <c r="H9" s="709" t="s">
        <v>262</v>
      </c>
      <c r="I9" s="710"/>
      <c r="J9" s="709" t="s">
        <v>5</v>
      </c>
      <c r="K9" s="710"/>
      <c r="L9" s="709" t="s">
        <v>178</v>
      </c>
      <c r="M9" s="710"/>
    </row>
    <row r="10" spans="1:13" ht="13.5" thickBot="1" x14ac:dyDescent="0.25">
      <c r="A10" s="372" t="s">
        <v>23</v>
      </c>
      <c r="B10" s="370"/>
      <c r="C10" s="124"/>
      <c r="D10" s="124"/>
      <c r="E10" s="125"/>
      <c r="F10" s="381" t="s">
        <v>19</v>
      </c>
      <c r="G10" s="382"/>
      <c r="H10" s="381" t="s">
        <v>19</v>
      </c>
      <c r="I10" s="382"/>
      <c r="J10" s="381" t="s">
        <v>19</v>
      </c>
      <c r="K10" s="382"/>
      <c r="L10" s="383" t="s">
        <v>19</v>
      </c>
      <c r="M10" s="382"/>
    </row>
    <row r="11" spans="1:13" x14ac:dyDescent="0.2">
      <c r="A11" s="13" t="s">
        <v>20</v>
      </c>
      <c r="B11" s="13"/>
      <c r="C11" s="75"/>
      <c r="D11" s="75"/>
      <c r="E11" s="44"/>
      <c r="F11" s="261"/>
      <c r="G11" s="203"/>
      <c r="H11" s="261"/>
      <c r="I11" s="203"/>
      <c r="J11" s="261"/>
      <c r="K11" s="203"/>
      <c r="L11" s="261"/>
      <c r="M11" s="203"/>
    </row>
    <row r="12" spans="1:13" x14ac:dyDescent="0.2">
      <c r="A12" s="268"/>
      <c r="B12" s="84"/>
      <c r="C12" s="35"/>
      <c r="D12" s="3"/>
      <c r="E12" s="62"/>
      <c r="F12" s="353"/>
      <c r="G12" s="354"/>
      <c r="H12" s="295"/>
      <c r="I12" s="354"/>
      <c r="J12" s="295"/>
      <c r="K12" s="354"/>
      <c r="L12" s="295"/>
      <c r="M12" s="354"/>
    </row>
    <row r="13" spans="1:13" x14ac:dyDescent="0.2">
      <c r="A13" s="373" t="s">
        <v>64</v>
      </c>
      <c r="B13" s="694" t="s">
        <v>140</v>
      </c>
      <c r="C13" s="706"/>
      <c r="D13" s="706"/>
      <c r="E13" s="62"/>
      <c r="F13" s="353">
        <v>4859609</v>
      </c>
      <c r="G13" s="355"/>
      <c r="H13" s="295">
        <v>873272</v>
      </c>
      <c r="I13" s="354"/>
      <c r="J13" s="295">
        <v>3045677</v>
      </c>
      <c r="K13" s="354"/>
      <c r="L13" s="356">
        <v>1403113</v>
      </c>
      <c r="M13" s="354"/>
    </row>
    <row r="14" spans="1:13" x14ac:dyDescent="0.2">
      <c r="A14" s="373" t="s">
        <v>61</v>
      </c>
      <c r="B14" s="350" t="s">
        <v>118</v>
      </c>
      <c r="C14" s="17"/>
      <c r="D14" s="17"/>
      <c r="E14" s="62"/>
      <c r="F14" s="361"/>
      <c r="G14" s="355"/>
      <c r="H14" s="295"/>
      <c r="I14" s="354"/>
      <c r="J14" s="295">
        <v>228600</v>
      </c>
      <c r="K14" s="354"/>
      <c r="L14" s="295"/>
      <c r="M14" s="354"/>
    </row>
    <row r="15" spans="1:13" x14ac:dyDescent="0.2">
      <c r="A15" s="373" t="s">
        <v>232</v>
      </c>
      <c r="B15" s="350" t="s">
        <v>235</v>
      </c>
      <c r="C15" s="17"/>
      <c r="D15" s="17"/>
      <c r="E15" s="62"/>
      <c r="F15" s="675">
        <v>11631250</v>
      </c>
      <c r="G15" s="673"/>
      <c r="H15" s="295">
        <v>1443213</v>
      </c>
      <c r="I15" s="354"/>
      <c r="J15" s="295">
        <v>4275797</v>
      </c>
      <c r="K15" s="354"/>
      <c r="L15" s="295"/>
      <c r="M15" s="354"/>
    </row>
    <row r="16" spans="1:13" x14ac:dyDescent="0.2">
      <c r="A16" s="373" t="s">
        <v>111</v>
      </c>
      <c r="B16" s="350" t="s">
        <v>141</v>
      </c>
      <c r="C16" s="17"/>
      <c r="D16" s="17"/>
      <c r="E16" s="62"/>
      <c r="F16" s="674"/>
      <c r="G16" s="355"/>
      <c r="H16" s="295"/>
      <c r="I16" s="354"/>
      <c r="J16" s="295">
        <v>270130</v>
      </c>
      <c r="K16" s="354"/>
      <c r="L16" s="295"/>
      <c r="M16" s="354"/>
    </row>
    <row r="17" spans="1:13" x14ac:dyDescent="0.2">
      <c r="A17" s="373" t="s">
        <v>63</v>
      </c>
      <c r="B17" s="350" t="s">
        <v>142</v>
      </c>
      <c r="C17" s="17"/>
      <c r="D17" s="17"/>
      <c r="E17" s="62"/>
      <c r="F17" s="353"/>
      <c r="G17" s="355"/>
      <c r="H17" s="295"/>
      <c r="I17" s="354"/>
      <c r="J17" s="295">
        <v>415290</v>
      </c>
      <c r="K17" s="354"/>
      <c r="L17" s="295"/>
      <c r="M17" s="354"/>
    </row>
    <row r="18" spans="1:13" x14ac:dyDescent="0.2">
      <c r="A18" s="373" t="s">
        <v>65</v>
      </c>
      <c r="B18" s="350" t="s">
        <v>143</v>
      </c>
      <c r="C18" s="17"/>
      <c r="D18" s="17"/>
      <c r="E18" s="62"/>
      <c r="F18" s="353"/>
      <c r="G18" s="355"/>
      <c r="H18" s="295"/>
      <c r="I18" s="354"/>
      <c r="J18" s="295">
        <v>2944000</v>
      </c>
      <c r="K18" s="354"/>
      <c r="L18" s="295"/>
      <c r="M18" s="354"/>
    </row>
    <row r="19" spans="1:13" x14ac:dyDescent="0.2">
      <c r="A19" s="373" t="s">
        <v>110</v>
      </c>
      <c r="B19" s="350" t="s">
        <v>144</v>
      </c>
      <c r="C19" s="17"/>
      <c r="D19" s="17"/>
      <c r="E19" s="62"/>
      <c r="F19" s="353"/>
      <c r="G19" s="355"/>
      <c r="H19" s="295"/>
      <c r="I19" s="354"/>
      <c r="J19" s="295">
        <v>1222040</v>
      </c>
      <c r="K19" s="354"/>
      <c r="L19" s="295"/>
      <c r="M19" s="354"/>
    </row>
    <row r="20" spans="1:13" x14ac:dyDescent="0.2">
      <c r="A20" s="373" t="s">
        <v>66</v>
      </c>
      <c r="B20" s="694" t="s">
        <v>145</v>
      </c>
      <c r="C20" s="706"/>
      <c r="D20" s="706"/>
      <c r="E20" s="62"/>
      <c r="F20" s="353">
        <v>2857637</v>
      </c>
      <c r="G20" s="355"/>
      <c r="H20" s="295">
        <v>587953</v>
      </c>
      <c r="I20" s="354"/>
      <c r="J20" s="295">
        <v>6442303</v>
      </c>
      <c r="K20" s="354"/>
      <c r="L20" s="295"/>
      <c r="M20" s="354"/>
    </row>
    <row r="21" spans="1:13" x14ac:dyDescent="0.2">
      <c r="A21" s="373" t="s">
        <v>67</v>
      </c>
      <c r="B21" s="350" t="s">
        <v>146</v>
      </c>
      <c r="C21" s="17"/>
      <c r="D21" s="17"/>
      <c r="E21" s="62"/>
      <c r="F21" s="353">
        <v>792000</v>
      </c>
      <c r="G21" s="355"/>
      <c r="H21" s="295">
        <v>154440</v>
      </c>
      <c r="I21" s="354"/>
      <c r="J21" s="295">
        <v>25400</v>
      </c>
      <c r="K21" s="354"/>
      <c r="L21" s="295"/>
      <c r="M21" s="354"/>
    </row>
    <row r="22" spans="1:13" x14ac:dyDescent="0.2">
      <c r="A22" s="373" t="s">
        <v>62</v>
      </c>
      <c r="B22" s="350" t="s">
        <v>126</v>
      </c>
      <c r="C22" s="17"/>
      <c r="D22" s="374"/>
      <c r="E22" s="93"/>
      <c r="F22" s="357"/>
      <c r="G22" s="358"/>
      <c r="H22" s="359"/>
      <c r="I22" s="360"/>
      <c r="J22" s="359">
        <v>171450</v>
      </c>
      <c r="K22" s="360"/>
      <c r="L22" s="359"/>
      <c r="M22" s="360"/>
    </row>
    <row r="23" spans="1:13" x14ac:dyDescent="0.2">
      <c r="A23" s="375" t="s">
        <v>68</v>
      </c>
      <c r="B23" s="376" t="s">
        <v>147</v>
      </c>
      <c r="C23" s="377"/>
      <c r="D23" s="378"/>
      <c r="E23" s="66"/>
      <c r="F23" s="361"/>
      <c r="G23" s="362"/>
      <c r="H23" s="363"/>
      <c r="I23" s="364"/>
      <c r="J23" s="363">
        <v>2019740</v>
      </c>
      <c r="K23" s="364"/>
      <c r="L23" s="363"/>
      <c r="M23" s="364"/>
    </row>
    <row r="24" spans="1:13" x14ac:dyDescent="0.2">
      <c r="A24" s="375" t="s">
        <v>70</v>
      </c>
      <c r="B24" s="376" t="s">
        <v>40</v>
      </c>
      <c r="C24" s="378"/>
      <c r="D24" s="378"/>
      <c r="E24" s="130"/>
      <c r="F24" s="363"/>
      <c r="G24" s="364"/>
      <c r="H24" s="363"/>
      <c r="I24" s="364"/>
      <c r="J24" s="363">
        <v>1905000</v>
      </c>
      <c r="K24" s="364"/>
      <c r="L24" s="363"/>
      <c r="M24" s="364"/>
    </row>
    <row r="25" spans="1:13" x14ac:dyDescent="0.2">
      <c r="A25" s="375" t="s">
        <v>71</v>
      </c>
      <c r="B25" s="376" t="s">
        <v>116</v>
      </c>
      <c r="C25" s="377"/>
      <c r="D25" s="378"/>
      <c r="E25" s="66"/>
      <c r="F25" s="363">
        <v>2952461</v>
      </c>
      <c r="G25" s="364"/>
      <c r="H25" s="363">
        <v>606444</v>
      </c>
      <c r="I25" s="364"/>
      <c r="J25" s="363">
        <v>1092500</v>
      </c>
      <c r="K25" s="364"/>
      <c r="L25" s="363"/>
      <c r="M25" s="364"/>
    </row>
    <row r="26" spans="1:13" x14ac:dyDescent="0.2">
      <c r="A26" s="375"/>
      <c r="B26" s="376"/>
      <c r="C26" s="377"/>
      <c r="D26" s="378"/>
      <c r="E26" s="66"/>
      <c r="F26" s="363"/>
      <c r="G26" s="364"/>
      <c r="H26" s="363"/>
      <c r="I26" s="364"/>
      <c r="J26" s="363"/>
      <c r="K26" s="364"/>
      <c r="L26" s="363"/>
      <c r="M26" s="364"/>
    </row>
    <row r="27" spans="1:13" x14ac:dyDescent="0.2">
      <c r="A27" s="375"/>
      <c r="B27" s="376"/>
      <c r="C27" s="377"/>
      <c r="D27" s="378"/>
      <c r="E27" s="66"/>
      <c r="F27" s="363"/>
      <c r="G27" s="364"/>
      <c r="H27" s="363"/>
      <c r="I27" s="364"/>
      <c r="J27" s="363"/>
      <c r="K27" s="364"/>
      <c r="L27" s="363"/>
      <c r="M27" s="364"/>
    </row>
    <row r="28" spans="1:13" ht="13.5" thickBot="1" x14ac:dyDescent="0.25">
      <c r="A28" s="379"/>
      <c r="B28" s="376"/>
      <c r="C28" s="377"/>
      <c r="D28" s="378"/>
      <c r="E28" s="66"/>
      <c r="F28" s="365"/>
      <c r="G28" s="366"/>
      <c r="H28" s="333"/>
      <c r="I28" s="366"/>
      <c r="J28" s="333"/>
      <c r="K28" s="366"/>
      <c r="L28" s="333"/>
      <c r="M28" s="366"/>
    </row>
    <row r="29" spans="1:13" ht="13.5" thickBot="1" x14ac:dyDescent="0.25">
      <c r="A29" s="371"/>
      <c r="B29" s="380" t="s">
        <v>128</v>
      </c>
      <c r="C29" s="43"/>
      <c r="D29" s="43"/>
      <c r="E29" s="39"/>
      <c r="F29" s="334">
        <f>SUM(F13:F28)</f>
        <v>23092957</v>
      </c>
      <c r="G29" s="367"/>
      <c r="H29" s="334">
        <f>SUM(H13:H28)</f>
        <v>3665322</v>
      </c>
      <c r="I29" s="367"/>
      <c r="J29" s="334">
        <v>24039967</v>
      </c>
      <c r="K29" s="367"/>
      <c r="L29" s="368">
        <v>1403113</v>
      </c>
      <c r="M29" s="367"/>
    </row>
    <row r="32" spans="1:13" x14ac:dyDescent="0.2">
      <c r="A32" s="257"/>
      <c r="D32" s="2"/>
      <c r="F32" s="2"/>
      <c r="G32" s="2"/>
      <c r="H32" s="2"/>
    </row>
  </sheetData>
  <mergeCells count="13">
    <mergeCell ref="B1:L1"/>
    <mergeCell ref="B5:L5"/>
    <mergeCell ref="B13:D13"/>
    <mergeCell ref="F3:H3"/>
    <mergeCell ref="B20:D20"/>
    <mergeCell ref="F8:G8"/>
    <mergeCell ref="H8:I8"/>
    <mergeCell ref="J8:K8"/>
    <mergeCell ref="L8:M8"/>
    <mergeCell ref="F9:G9"/>
    <mergeCell ref="H9:I9"/>
    <mergeCell ref="J9:K9"/>
    <mergeCell ref="L9:M9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workbookViewId="0">
      <selection activeCell="C1" sqref="C1:M1"/>
    </sheetView>
  </sheetViews>
  <sheetFormatPr defaultRowHeight="12.75" x14ac:dyDescent="0.2"/>
  <cols>
    <col min="2" max="2" width="11.85546875" customWidth="1"/>
    <col min="3" max="3" width="9.140625" bestFit="1" customWidth="1"/>
    <col min="4" max="4" width="7.85546875" customWidth="1"/>
    <col min="5" max="5" width="9.85546875" bestFit="1" customWidth="1"/>
    <col min="6" max="6" width="7.85546875" customWidth="1"/>
    <col min="7" max="7" width="8" customWidth="1"/>
    <col min="8" max="8" width="8.85546875" bestFit="1" customWidth="1"/>
    <col min="9" max="9" width="8.85546875" customWidth="1"/>
    <col min="10" max="10" width="8.7109375" customWidth="1"/>
    <col min="11" max="11" width="9" customWidth="1"/>
    <col min="12" max="12" width="8.28515625" customWidth="1"/>
    <col min="13" max="15" width="8.85546875" customWidth="1"/>
    <col min="16" max="16" width="9.7109375" customWidth="1"/>
    <col min="17" max="17" width="10.140625" bestFit="1" customWidth="1"/>
  </cols>
  <sheetData>
    <row r="1" spans="1:17" x14ac:dyDescent="0.2">
      <c r="C1" s="689" t="s">
        <v>323</v>
      </c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48"/>
    </row>
    <row r="2" spans="1:17" x14ac:dyDescent="0.2">
      <c r="H2" s="257"/>
      <c r="N2" s="48"/>
    </row>
    <row r="3" spans="1:17" x14ac:dyDescent="0.2">
      <c r="A3" s="5"/>
      <c r="B3" s="5"/>
      <c r="C3" s="5"/>
      <c r="D3" s="5"/>
      <c r="E3" s="5"/>
      <c r="F3" s="691" t="s">
        <v>17</v>
      </c>
      <c r="G3" s="691"/>
      <c r="H3" s="691"/>
      <c r="I3" s="691"/>
      <c r="J3" s="691"/>
    </row>
    <row r="4" spans="1:17" x14ac:dyDescent="0.2">
      <c r="A4" s="5"/>
      <c r="B4" s="5"/>
      <c r="C4" s="5"/>
      <c r="D4" s="5"/>
      <c r="E4" s="5"/>
    </row>
    <row r="5" spans="1:17" x14ac:dyDescent="0.2">
      <c r="A5" s="5"/>
      <c r="B5" s="5"/>
      <c r="C5" s="690" t="s">
        <v>213</v>
      </c>
      <c r="D5" s="690"/>
      <c r="E5" s="690"/>
      <c r="F5" s="690"/>
      <c r="G5" s="690"/>
      <c r="H5" s="690"/>
      <c r="I5" s="690"/>
      <c r="J5" s="690"/>
      <c r="K5" s="690"/>
      <c r="L5" s="690"/>
      <c r="M5" s="690"/>
    </row>
    <row r="6" spans="1:17" x14ac:dyDescent="0.2">
      <c r="A6" s="185"/>
      <c r="B6" s="186"/>
      <c r="F6" s="5"/>
      <c r="G6" s="5"/>
      <c r="H6" s="288">
        <v>2018</v>
      </c>
      <c r="I6" s="288"/>
      <c r="J6" s="5"/>
      <c r="K6" s="5"/>
      <c r="L6" s="5"/>
      <c r="M6" s="5"/>
      <c r="N6" s="5"/>
    </row>
    <row r="7" spans="1:17" ht="13.5" thickBot="1" x14ac:dyDescent="0.25">
      <c r="B7" s="5"/>
      <c r="C7" s="5"/>
      <c r="D7" s="5"/>
      <c r="E7" s="5"/>
      <c r="F7" s="5"/>
      <c r="G7" s="5"/>
      <c r="H7" s="5"/>
      <c r="I7" s="288"/>
      <c r="J7" s="5"/>
      <c r="K7" s="5"/>
      <c r="L7" s="5"/>
      <c r="M7" s="5"/>
      <c r="P7" s="411" t="s">
        <v>208</v>
      </c>
    </row>
    <row r="8" spans="1:17" x14ac:dyDescent="0.2">
      <c r="A8" s="696" t="s">
        <v>72</v>
      </c>
      <c r="B8" s="711"/>
      <c r="C8" s="413" t="s">
        <v>64</v>
      </c>
      <c r="D8" s="414" t="s">
        <v>61</v>
      </c>
      <c r="E8" s="414" t="s">
        <v>232</v>
      </c>
      <c r="F8" s="414" t="s">
        <v>111</v>
      </c>
      <c r="G8" s="414" t="s">
        <v>63</v>
      </c>
      <c r="H8" s="414" t="s">
        <v>65</v>
      </c>
      <c r="I8" s="414" t="s">
        <v>110</v>
      </c>
      <c r="J8" s="414" t="s">
        <v>66</v>
      </c>
      <c r="K8" s="414" t="s">
        <v>67</v>
      </c>
      <c r="L8" s="414" t="s">
        <v>62</v>
      </c>
      <c r="M8" s="414" t="s">
        <v>68</v>
      </c>
      <c r="N8" s="414" t="s">
        <v>70</v>
      </c>
      <c r="O8" s="415" t="s">
        <v>71</v>
      </c>
      <c r="P8" s="713" t="s">
        <v>84</v>
      </c>
    </row>
    <row r="9" spans="1:17" ht="13.5" thickBot="1" x14ac:dyDescent="0.25">
      <c r="A9" s="418"/>
      <c r="B9" s="419"/>
      <c r="C9" s="420" t="s">
        <v>151</v>
      </c>
      <c r="D9" s="421" t="s">
        <v>21</v>
      </c>
      <c r="E9" s="421" t="s">
        <v>233</v>
      </c>
      <c r="F9" s="421" t="s">
        <v>112</v>
      </c>
      <c r="G9" s="422" t="s">
        <v>251</v>
      </c>
      <c r="H9" s="421" t="s">
        <v>250</v>
      </c>
      <c r="I9" s="421" t="s">
        <v>113</v>
      </c>
      <c r="J9" s="421" t="s">
        <v>34</v>
      </c>
      <c r="K9" s="421" t="s">
        <v>252</v>
      </c>
      <c r="L9" s="421" t="s">
        <v>114</v>
      </c>
      <c r="M9" s="421" t="s">
        <v>115</v>
      </c>
      <c r="N9" s="421" t="s">
        <v>173</v>
      </c>
      <c r="O9" s="423" t="s">
        <v>174</v>
      </c>
      <c r="P9" s="714"/>
    </row>
    <row r="10" spans="1:17" x14ac:dyDescent="0.2">
      <c r="A10" s="617" t="s">
        <v>149</v>
      </c>
      <c r="B10" s="618"/>
      <c r="C10" s="610"/>
      <c r="D10" s="538"/>
      <c r="E10" s="620">
        <v>11325881</v>
      </c>
      <c r="F10" s="538"/>
      <c r="G10" s="538"/>
      <c r="H10" s="538"/>
      <c r="I10" s="538"/>
      <c r="J10" s="538">
        <v>1656000</v>
      </c>
      <c r="K10" s="538"/>
      <c r="L10" s="538"/>
      <c r="M10" s="538"/>
      <c r="N10" s="538"/>
      <c r="O10" s="611">
        <v>2762052</v>
      </c>
      <c r="P10" s="612">
        <v>15743933</v>
      </c>
      <c r="Q10" s="625"/>
    </row>
    <row r="11" spans="1:17" x14ac:dyDescent="0.2">
      <c r="A11" s="617"/>
      <c r="B11" s="618"/>
      <c r="C11" s="610"/>
      <c r="D11" s="538"/>
      <c r="E11" s="620"/>
      <c r="F11" s="538"/>
      <c r="G11" s="538"/>
      <c r="H11" s="538"/>
      <c r="I11" s="538"/>
      <c r="J11" s="538"/>
      <c r="K11" s="538"/>
      <c r="L11" s="538"/>
      <c r="M11" s="538"/>
      <c r="N11" s="538"/>
      <c r="O11" s="611"/>
      <c r="P11" s="612"/>
      <c r="Q11" s="625"/>
    </row>
    <row r="12" spans="1:17" x14ac:dyDescent="0.2">
      <c r="A12" s="617" t="s">
        <v>231</v>
      </c>
      <c r="B12" s="618"/>
      <c r="C12" s="610"/>
      <c r="D12" s="538"/>
      <c r="E12" s="620"/>
      <c r="F12" s="538"/>
      <c r="G12" s="538"/>
      <c r="H12" s="538"/>
      <c r="I12" s="538"/>
      <c r="J12" s="538">
        <v>1011228</v>
      </c>
      <c r="K12" s="538">
        <v>792000</v>
      </c>
      <c r="L12" s="538"/>
      <c r="M12" s="538"/>
      <c r="N12" s="538"/>
      <c r="O12" s="611"/>
      <c r="P12" s="612">
        <v>1803228</v>
      </c>
      <c r="Q12" s="625"/>
    </row>
    <row r="13" spans="1:17" x14ac:dyDescent="0.2">
      <c r="A13" s="617"/>
      <c r="B13" s="618"/>
      <c r="C13" s="610"/>
      <c r="D13" s="538"/>
      <c r="E13" s="620"/>
      <c r="F13" s="538"/>
      <c r="G13" s="538"/>
      <c r="H13" s="538"/>
      <c r="I13" s="538"/>
      <c r="J13" s="538"/>
      <c r="K13" s="538"/>
      <c r="L13" s="538"/>
      <c r="M13" s="538"/>
      <c r="N13" s="538"/>
      <c r="O13" s="611"/>
      <c r="P13" s="612"/>
      <c r="Q13" s="625"/>
    </row>
    <row r="14" spans="1:17" x14ac:dyDescent="0.2">
      <c r="A14" s="350" t="s">
        <v>248</v>
      </c>
      <c r="B14" s="17"/>
      <c r="C14" s="295">
        <v>4130400</v>
      </c>
      <c r="D14" s="544"/>
      <c r="E14" s="544"/>
      <c r="F14" s="544"/>
      <c r="G14" s="544"/>
      <c r="H14" s="544"/>
      <c r="I14" s="544"/>
      <c r="J14" s="544"/>
      <c r="K14" s="544"/>
      <c r="L14" s="544"/>
      <c r="M14" s="544"/>
      <c r="N14" s="544"/>
      <c r="O14" s="603"/>
      <c r="P14" s="604">
        <v>4130400</v>
      </c>
      <c r="Q14" s="625"/>
    </row>
    <row r="15" spans="1:17" x14ac:dyDescent="0.2">
      <c r="A15" s="350"/>
      <c r="B15" s="17"/>
      <c r="C15" s="332"/>
      <c r="D15" s="544"/>
      <c r="E15" s="544"/>
      <c r="F15" s="544"/>
      <c r="G15" s="544"/>
      <c r="H15" s="544"/>
      <c r="I15" s="544"/>
      <c r="J15" s="544"/>
      <c r="K15" s="544"/>
      <c r="L15" s="544"/>
      <c r="M15" s="544"/>
      <c r="N15" s="544"/>
      <c r="O15" s="603"/>
      <c r="P15" s="586"/>
      <c r="Q15" s="625"/>
    </row>
    <row r="16" spans="1:17" x14ac:dyDescent="0.2">
      <c r="A16" s="350" t="s">
        <v>217</v>
      </c>
      <c r="B16" s="17"/>
      <c r="C16" s="295">
        <v>538800</v>
      </c>
      <c r="D16" s="544"/>
      <c r="E16" s="544"/>
      <c r="F16" s="544"/>
      <c r="G16" s="544"/>
      <c r="H16" s="544"/>
      <c r="I16" s="544"/>
      <c r="J16" s="544"/>
      <c r="K16" s="544"/>
      <c r="L16" s="544"/>
      <c r="M16" s="544"/>
      <c r="N16" s="544"/>
      <c r="O16" s="603"/>
      <c r="P16" s="604">
        <v>538800</v>
      </c>
      <c r="Q16" s="625"/>
    </row>
    <row r="17" spans="1:17" x14ac:dyDescent="0.2">
      <c r="A17" s="350"/>
      <c r="B17" s="17"/>
      <c r="C17" s="295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603"/>
      <c r="P17" s="604"/>
      <c r="Q17" s="625"/>
    </row>
    <row r="18" spans="1:17" x14ac:dyDescent="0.2">
      <c r="A18" s="350" t="s">
        <v>249</v>
      </c>
      <c r="B18" s="17"/>
      <c r="C18" s="295">
        <v>149009</v>
      </c>
      <c r="D18" s="544"/>
      <c r="E18" s="544">
        <v>149009</v>
      </c>
      <c r="F18" s="544"/>
      <c r="G18" s="544"/>
      <c r="H18" s="544"/>
      <c r="I18" s="544"/>
      <c r="J18" s="544">
        <v>149009</v>
      </c>
      <c r="K18" s="544"/>
      <c r="L18" s="544"/>
      <c r="M18" s="544"/>
      <c r="N18" s="544"/>
      <c r="O18" s="603">
        <v>149009</v>
      </c>
      <c r="P18" s="604">
        <v>596036</v>
      </c>
      <c r="Q18" s="625"/>
    </row>
    <row r="19" spans="1:17" x14ac:dyDescent="0.2">
      <c r="A19" s="350" t="s">
        <v>150</v>
      </c>
      <c r="B19" s="17"/>
      <c r="C19" s="295">
        <v>41400</v>
      </c>
      <c r="D19" s="544"/>
      <c r="E19" s="544">
        <v>41400</v>
      </c>
      <c r="F19" s="544"/>
      <c r="G19" s="544"/>
      <c r="H19" s="544"/>
      <c r="I19" s="544"/>
      <c r="J19" s="544">
        <v>41400</v>
      </c>
      <c r="K19" s="544"/>
      <c r="L19" s="544"/>
      <c r="M19" s="544"/>
      <c r="N19" s="544"/>
      <c r="O19" s="603">
        <v>41400</v>
      </c>
      <c r="P19" s="604">
        <v>165600</v>
      </c>
      <c r="Q19" s="625"/>
    </row>
    <row r="20" spans="1:17" x14ac:dyDescent="0.2">
      <c r="A20" s="350"/>
      <c r="B20" s="17"/>
      <c r="C20" s="295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603"/>
      <c r="P20" s="604"/>
      <c r="Q20" s="625"/>
    </row>
    <row r="21" spans="1:17" x14ac:dyDescent="0.2">
      <c r="A21" s="376" t="s">
        <v>306</v>
      </c>
      <c r="B21" s="619"/>
      <c r="C21" s="363"/>
      <c r="D21" s="536"/>
      <c r="E21" s="536">
        <v>114960</v>
      </c>
      <c r="F21" s="536"/>
      <c r="G21" s="536"/>
      <c r="H21" s="536"/>
      <c r="I21" s="536"/>
      <c r="J21" s="536"/>
      <c r="K21" s="536"/>
      <c r="L21" s="536"/>
      <c r="M21" s="536"/>
      <c r="N21" s="536"/>
      <c r="O21" s="613"/>
      <c r="P21" s="588">
        <v>114960</v>
      </c>
      <c r="Q21" s="625"/>
    </row>
    <row r="22" spans="1:17" ht="13.5" thickBot="1" x14ac:dyDescent="0.25">
      <c r="A22" s="376"/>
      <c r="B22" s="378"/>
      <c r="C22" s="363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  <c r="O22" s="613"/>
      <c r="P22" s="588"/>
      <c r="Q22" s="625"/>
    </row>
    <row r="23" spans="1:17" ht="13.5" thickBot="1" x14ac:dyDescent="0.25">
      <c r="A23" s="192" t="s">
        <v>254</v>
      </c>
      <c r="B23" s="118"/>
      <c r="C23" s="334">
        <v>4859609</v>
      </c>
      <c r="D23" s="543"/>
      <c r="E23" s="543">
        <v>11631250</v>
      </c>
      <c r="F23" s="543"/>
      <c r="G23" s="543"/>
      <c r="H23" s="543"/>
      <c r="I23" s="543"/>
      <c r="J23" s="543">
        <v>2857637</v>
      </c>
      <c r="K23" s="543">
        <v>792000</v>
      </c>
      <c r="L23" s="543"/>
      <c r="M23" s="543"/>
      <c r="N23" s="543"/>
      <c r="O23" s="607">
        <v>2952461</v>
      </c>
      <c r="P23" s="608">
        <v>23092957</v>
      </c>
      <c r="Q23" s="625"/>
    </row>
    <row r="24" spans="1:17" x14ac:dyDescent="0.2">
      <c r="A24" s="416"/>
      <c r="B24" s="412"/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5"/>
      <c r="Q24" s="625"/>
    </row>
    <row r="25" spans="1:17" x14ac:dyDescent="0.2">
      <c r="A25" s="417" t="s">
        <v>261</v>
      </c>
      <c r="B25" s="187"/>
      <c r="C25" s="295">
        <v>805428</v>
      </c>
      <c r="D25" s="544"/>
      <c r="E25" s="544">
        <v>1225369</v>
      </c>
      <c r="F25" s="544"/>
      <c r="G25" s="544"/>
      <c r="H25" s="544"/>
      <c r="I25" s="544"/>
      <c r="J25" s="544">
        <v>520109</v>
      </c>
      <c r="K25" s="544">
        <v>154440</v>
      </c>
      <c r="L25" s="544"/>
      <c r="M25" s="544"/>
      <c r="N25" s="544"/>
      <c r="O25" s="603">
        <v>538600</v>
      </c>
      <c r="P25" s="604">
        <v>3243946</v>
      </c>
      <c r="Q25" s="625"/>
    </row>
    <row r="26" spans="1:17" x14ac:dyDescent="0.2">
      <c r="A26" s="417" t="s">
        <v>152</v>
      </c>
      <c r="B26" s="187"/>
      <c r="C26" s="295">
        <v>34112</v>
      </c>
      <c r="D26" s="544"/>
      <c r="E26" s="544">
        <v>34112</v>
      </c>
      <c r="F26" s="544"/>
      <c r="G26" s="544"/>
      <c r="H26" s="544"/>
      <c r="I26" s="544"/>
      <c r="J26" s="544">
        <v>34112</v>
      </c>
      <c r="K26" s="544"/>
      <c r="L26" s="544"/>
      <c r="M26" s="544"/>
      <c r="N26" s="544"/>
      <c r="O26" s="603">
        <v>34112</v>
      </c>
      <c r="P26" s="604">
        <v>136448</v>
      </c>
      <c r="Q26" s="625"/>
    </row>
    <row r="27" spans="1:17" x14ac:dyDescent="0.2">
      <c r="A27" s="417" t="s">
        <v>153</v>
      </c>
      <c r="B27" s="187"/>
      <c r="C27" s="295">
        <v>33732</v>
      </c>
      <c r="D27" s="544"/>
      <c r="E27" s="544">
        <v>33732</v>
      </c>
      <c r="F27" s="544"/>
      <c r="G27" s="544"/>
      <c r="H27" s="544"/>
      <c r="I27" s="544"/>
      <c r="J27" s="544">
        <v>33732</v>
      </c>
      <c r="K27" s="544"/>
      <c r="L27" s="544"/>
      <c r="M27" s="544"/>
      <c r="N27" s="544"/>
      <c r="O27" s="603">
        <v>33732</v>
      </c>
      <c r="P27" s="604">
        <v>134928</v>
      </c>
      <c r="Q27" s="625"/>
    </row>
    <row r="28" spans="1:17" x14ac:dyDescent="0.2">
      <c r="A28" s="417" t="s">
        <v>229</v>
      </c>
      <c r="B28" s="187"/>
      <c r="C28" s="295"/>
      <c r="D28" s="544"/>
      <c r="E28" s="544">
        <v>150000</v>
      </c>
      <c r="F28" s="544"/>
      <c r="G28" s="544"/>
      <c r="H28" s="544"/>
      <c r="I28" s="544"/>
      <c r="J28" s="544"/>
      <c r="K28" s="544"/>
      <c r="L28" s="544"/>
      <c r="M28" s="544"/>
      <c r="N28" s="544"/>
      <c r="O28" s="603"/>
      <c r="P28" s="604">
        <v>150000</v>
      </c>
      <c r="Q28" s="625"/>
    </row>
    <row r="29" spans="1:17" ht="13.5" thickBot="1" x14ac:dyDescent="0.25">
      <c r="A29" s="601"/>
      <c r="B29" s="602"/>
      <c r="C29" s="359"/>
      <c r="D29" s="546"/>
      <c r="E29" s="546"/>
      <c r="F29" s="546"/>
      <c r="G29" s="546"/>
      <c r="H29" s="546"/>
      <c r="I29" s="546"/>
      <c r="J29" s="546"/>
      <c r="K29" s="546"/>
      <c r="L29" s="546"/>
      <c r="M29" s="546"/>
      <c r="N29" s="546"/>
      <c r="O29" s="616"/>
      <c r="P29" s="581"/>
      <c r="Q29" s="625"/>
    </row>
    <row r="30" spans="1:17" ht="13.5" thickBot="1" x14ac:dyDescent="0.25">
      <c r="A30" s="192" t="s">
        <v>253</v>
      </c>
      <c r="B30" s="118"/>
      <c r="C30" s="334">
        <v>873272</v>
      </c>
      <c r="D30" s="543"/>
      <c r="E30" s="543">
        <v>1443213</v>
      </c>
      <c r="F30" s="543"/>
      <c r="G30" s="543"/>
      <c r="H30" s="543"/>
      <c r="I30" s="543"/>
      <c r="J30" s="543">
        <v>587953</v>
      </c>
      <c r="K30" s="543">
        <v>154440</v>
      </c>
      <c r="L30" s="543"/>
      <c r="M30" s="543"/>
      <c r="N30" s="543"/>
      <c r="O30" s="607">
        <v>606444</v>
      </c>
      <c r="P30" s="608">
        <v>3665322</v>
      </c>
      <c r="Q30" s="625"/>
    </row>
    <row r="31" spans="1:17" x14ac:dyDescent="0.2">
      <c r="A31" s="626"/>
      <c r="B31" s="626"/>
      <c r="C31" s="627"/>
      <c r="D31" s="627"/>
      <c r="E31" s="627"/>
      <c r="F31" s="627"/>
      <c r="G31" s="627"/>
      <c r="H31" s="627"/>
      <c r="I31" s="627"/>
      <c r="J31" s="627"/>
      <c r="K31" s="627"/>
      <c r="L31" s="627"/>
      <c r="M31" s="627"/>
      <c r="N31" s="627"/>
      <c r="O31" s="627"/>
      <c r="P31" s="627"/>
    </row>
    <row r="32" spans="1:17" x14ac:dyDescent="0.2">
      <c r="A32" s="626"/>
      <c r="B32" s="626"/>
      <c r="C32" s="627"/>
      <c r="D32" s="627"/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27"/>
      <c r="P32" s="627"/>
    </row>
    <row r="33" spans="1:17" x14ac:dyDescent="0.2">
      <c r="A33" s="626"/>
      <c r="B33" s="626"/>
      <c r="C33" s="627"/>
      <c r="D33" s="627"/>
      <c r="E33" s="627"/>
      <c r="F33" s="627"/>
      <c r="G33" s="627"/>
      <c r="H33" s="627"/>
      <c r="I33" s="627"/>
      <c r="J33" s="627"/>
      <c r="K33" s="627"/>
      <c r="L33" s="627"/>
      <c r="M33" s="627"/>
      <c r="N33" s="627"/>
      <c r="O33" s="627"/>
      <c r="P33" s="627"/>
    </row>
    <row r="34" spans="1:17" x14ac:dyDescent="0.2">
      <c r="A34" s="626"/>
      <c r="B34" s="626"/>
      <c r="C34" s="627"/>
      <c r="D34" s="627"/>
      <c r="E34" s="627"/>
      <c r="F34" s="627"/>
      <c r="G34" s="627"/>
      <c r="H34" s="627"/>
      <c r="I34" s="627"/>
      <c r="J34" s="627"/>
      <c r="K34" s="627"/>
      <c r="L34" s="627"/>
      <c r="M34" s="627"/>
      <c r="N34" s="627"/>
      <c r="O34" s="627"/>
      <c r="P34" s="627"/>
    </row>
    <row r="35" spans="1:17" x14ac:dyDescent="0.2">
      <c r="A35" s="191"/>
      <c r="B35" s="19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28"/>
    </row>
    <row r="36" spans="1:17" x14ac:dyDescent="0.2">
      <c r="A36" s="191"/>
      <c r="B36" s="19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72"/>
    </row>
    <row r="37" spans="1:17" x14ac:dyDescent="0.2">
      <c r="O37" t="s">
        <v>35</v>
      </c>
    </row>
    <row r="38" spans="1:17" ht="13.5" thickBot="1" x14ac:dyDescent="0.25">
      <c r="P38" s="411" t="s">
        <v>208</v>
      </c>
    </row>
    <row r="39" spans="1:17" x14ac:dyDescent="0.2">
      <c r="A39" s="712" t="s">
        <v>72</v>
      </c>
      <c r="B39" s="702"/>
      <c r="C39" s="413" t="s">
        <v>64</v>
      </c>
      <c r="D39" s="414" t="s">
        <v>61</v>
      </c>
      <c r="E39" s="414" t="s">
        <v>232</v>
      </c>
      <c r="F39" s="414" t="s">
        <v>111</v>
      </c>
      <c r="G39" s="414" t="s">
        <v>63</v>
      </c>
      <c r="H39" s="414" t="s">
        <v>65</v>
      </c>
      <c r="I39" s="414" t="s">
        <v>110</v>
      </c>
      <c r="J39" s="414" t="s">
        <v>66</v>
      </c>
      <c r="K39" s="414" t="s">
        <v>67</v>
      </c>
      <c r="L39" s="414" t="s">
        <v>62</v>
      </c>
      <c r="M39" s="414" t="s">
        <v>68</v>
      </c>
      <c r="N39" s="414" t="s">
        <v>70</v>
      </c>
      <c r="O39" s="415" t="s">
        <v>71</v>
      </c>
      <c r="P39" s="713" t="s">
        <v>84</v>
      </c>
    </row>
    <row r="40" spans="1:17" ht="13.5" thickBot="1" x14ac:dyDescent="0.25">
      <c r="A40" s="424"/>
      <c r="B40" s="425"/>
      <c r="C40" s="420" t="s">
        <v>151</v>
      </c>
      <c r="D40" s="421" t="s">
        <v>21</v>
      </c>
      <c r="E40" s="421" t="s">
        <v>233</v>
      </c>
      <c r="F40" s="421" t="s">
        <v>112</v>
      </c>
      <c r="G40" s="422" t="s">
        <v>251</v>
      </c>
      <c r="H40" s="421" t="s">
        <v>250</v>
      </c>
      <c r="I40" s="421" t="s">
        <v>113</v>
      </c>
      <c r="J40" s="421" t="s">
        <v>34</v>
      </c>
      <c r="K40" s="421" t="s">
        <v>252</v>
      </c>
      <c r="L40" s="421" t="s">
        <v>114</v>
      </c>
      <c r="M40" s="421" t="s">
        <v>115</v>
      </c>
      <c r="N40" s="421" t="s">
        <v>173</v>
      </c>
      <c r="O40" s="423" t="s">
        <v>174</v>
      </c>
      <c r="P40" s="714"/>
    </row>
    <row r="41" spans="1:17" x14ac:dyDescent="0.2">
      <c r="A41" s="350" t="s">
        <v>154</v>
      </c>
      <c r="B41" s="35"/>
      <c r="C41" s="295"/>
      <c r="D41" s="544"/>
      <c r="E41" s="544">
        <v>157480</v>
      </c>
      <c r="F41" s="544"/>
      <c r="G41" s="544"/>
      <c r="H41" s="544"/>
      <c r="I41" s="544"/>
      <c r="J41" s="544">
        <v>25000</v>
      </c>
      <c r="K41" s="544"/>
      <c r="L41" s="544"/>
      <c r="M41" s="544"/>
      <c r="N41" s="544"/>
      <c r="O41" s="603">
        <v>25000</v>
      </c>
      <c r="P41" s="604">
        <f>SUM(C41:O41)</f>
        <v>207480</v>
      </c>
      <c r="Q41" s="625"/>
    </row>
    <row r="42" spans="1:17" x14ac:dyDescent="0.2">
      <c r="A42" s="350" t="s">
        <v>155</v>
      </c>
      <c r="B42" s="35"/>
      <c r="C42" s="295">
        <v>80000</v>
      </c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603">
        <v>10000</v>
      </c>
      <c r="P42" s="604">
        <f>SUM(C42:O42)</f>
        <v>90000</v>
      </c>
      <c r="Q42" s="625"/>
    </row>
    <row r="43" spans="1:17" x14ac:dyDescent="0.2">
      <c r="A43" s="350" t="s">
        <v>156</v>
      </c>
      <c r="B43" s="35"/>
      <c r="C43" s="295">
        <v>32000</v>
      </c>
      <c r="D43" s="544"/>
      <c r="E43" s="544"/>
      <c r="F43" s="544"/>
      <c r="G43" s="544"/>
      <c r="H43" s="544"/>
      <c r="I43" s="544"/>
      <c r="J43" s="544"/>
      <c r="K43" s="544"/>
      <c r="L43" s="544"/>
      <c r="M43" s="544"/>
      <c r="N43" s="544"/>
      <c r="O43" s="603"/>
      <c r="P43" s="604">
        <f>SUM(C43:O43)</f>
        <v>32000</v>
      </c>
      <c r="Q43" s="625"/>
    </row>
    <row r="44" spans="1:17" hidden="1" x14ac:dyDescent="0.2">
      <c r="A44" s="350" t="s">
        <v>36</v>
      </c>
      <c r="B44" s="35"/>
      <c r="C44" s="295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603"/>
      <c r="P44" s="604"/>
      <c r="Q44" s="625"/>
    </row>
    <row r="45" spans="1:17" x14ac:dyDescent="0.2">
      <c r="A45" s="350" t="s">
        <v>157</v>
      </c>
      <c r="B45" s="35"/>
      <c r="C45" s="295"/>
      <c r="D45" s="544">
        <v>40000</v>
      </c>
      <c r="E45" s="544">
        <v>260100</v>
      </c>
      <c r="F45" s="544">
        <v>100000</v>
      </c>
      <c r="G45" s="544"/>
      <c r="H45" s="544"/>
      <c r="I45" s="544">
        <v>400000</v>
      </c>
      <c r="J45" s="544"/>
      <c r="K45" s="544"/>
      <c r="L45" s="544"/>
      <c r="M45" s="544"/>
      <c r="N45" s="544"/>
      <c r="O45" s="603">
        <v>500000</v>
      </c>
      <c r="P45" s="604">
        <f>SUM(C45:O45)</f>
        <v>1300100</v>
      </c>
      <c r="Q45" s="625"/>
    </row>
    <row r="46" spans="1:17" x14ac:dyDescent="0.2">
      <c r="A46" s="350" t="s">
        <v>158</v>
      </c>
      <c r="B46" s="35"/>
      <c r="C46" s="295">
        <v>125000</v>
      </c>
      <c r="D46" s="544"/>
      <c r="E46" s="544"/>
      <c r="F46" s="544"/>
      <c r="G46" s="544"/>
      <c r="H46" s="544"/>
      <c r="I46" s="544">
        <v>300000</v>
      </c>
      <c r="J46" s="544">
        <v>400000</v>
      </c>
      <c r="K46" s="544"/>
      <c r="L46" s="544"/>
      <c r="M46" s="544">
        <v>195000</v>
      </c>
      <c r="N46" s="544"/>
      <c r="O46" s="603"/>
      <c r="P46" s="604">
        <f>SUM(C46:O46)</f>
        <v>1020000</v>
      </c>
      <c r="Q46" s="625"/>
    </row>
    <row r="47" spans="1:17" x14ac:dyDescent="0.2">
      <c r="A47" s="350" t="s">
        <v>159</v>
      </c>
      <c r="B47" s="35"/>
      <c r="C47" s="295">
        <v>40000</v>
      </c>
      <c r="D47" s="544">
        <v>110000</v>
      </c>
      <c r="E47" s="544">
        <v>839175</v>
      </c>
      <c r="F47" s="544">
        <v>62700</v>
      </c>
      <c r="G47" s="544"/>
      <c r="H47" s="544"/>
      <c r="I47" s="544">
        <v>170000</v>
      </c>
      <c r="J47" s="544">
        <v>500000</v>
      </c>
      <c r="K47" s="544">
        <v>20000</v>
      </c>
      <c r="L47" s="544"/>
      <c r="M47" s="544">
        <v>75000</v>
      </c>
      <c r="N47" s="544"/>
      <c r="O47" s="603">
        <v>25000</v>
      </c>
      <c r="P47" s="604">
        <f>SUM(C47:O47)</f>
        <v>1841875</v>
      </c>
      <c r="Q47" s="625"/>
    </row>
    <row r="48" spans="1:17" x14ac:dyDescent="0.2">
      <c r="A48" s="350" t="s">
        <v>160</v>
      </c>
      <c r="B48" s="35"/>
      <c r="C48" s="295">
        <v>30000</v>
      </c>
      <c r="D48" s="544"/>
      <c r="E48" s="544">
        <v>1662425</v>
      </c>
      <c r="F48" s="544"/>
      <c r="G48" s="544"/>
      <c r="H48" s="544"/>
      <c r="I48" s="544"/>
      <c r="J48" s="544">
        <v>100000</v>
      </c>
      <c r="K48" s="544"/>
      <c r="L48" s="544"/>
      <c r="M48" s="544"/>
      <c r="N48" s="544"/>
      <c r="O48" s="603"/>
      <c r="P48" s="604">
        <f>SUM(C48:O48)</f>
        <v>1792425</v>
      </c>
      <c r="Q48" s="625"/>
    </row>
    <row r="49" spans="1:17" x14ac:dyDescent="0.2">
      <c r="A49" s="346" t="s">
        <v>37</v>
      </c>
      <c r="B49" s="45"/>
      <c r="C49" s="332">
        <f>SUM(C41:C48)</f>
        <v>307000</v>
      </c>
      <c r="D49" s="605">
        <f>SUM(D41:D48)</f>
        <v>150000</v>
      </c>
      <c r="E49" s="605">
        <f>SUM(E41:E48)</f>
        <v>2919180</v>
      </c>
      <c r="F49" s="605">
        <f>SUM(F41:F48)</f>
        <v>162700</v>
      </c>
      <c r="G49" s="605">
        <v>0</v>
      </c>
      <c r="H49" s="605">
        <v>0</v>
      </c>
      <c r="I49" s="605">
        <f>SUM(I41:I48)</f>
        <v>870000</v>
      </c>
      <c r="J49" s="605">
        <f>SUM(J41:J48)</f>
        <v>1025000</v>
      </c>
      <c r="K49" s="605">
        <f>SUM(K41:K48)</f>
        <v>20000</v>
      </c>
      <c r="L49" s="605">
        <v>0</v>
      </c>
      <c r="M49" s="605">
        <f>SUM(M41:M48)</f>
        <v>270000</v>
      </c>
      <c r="N49" s="605">
        <v>0</v>
      </c>
      <c r="O49" s="606">
        <f>SUM(O41:O48)</f>
        <v>560000</v>
      </c>
      <c r="P49" s="586">
        <f>SUM(C49:O49)</f>
        <v>6283880</v>
      </c>
      <c r="Q49" s="625"/>
    </row>
    <row r="50" spans="1:17" x14ac:dyDescent="0.2">
      <c r="A50" s="350"/>
      <c r="B50" s="35"/>
      <c r="C50" s="295"/>
      <c r="D50" s="544"/>
      <c r="E50" s="544"/>
      <c r="F50" s="544"/>
      <c r="G50" s="544"/>
      <c r="H50" s="544"/>
      <c r="I50" s="544"/>
      <c r="J50" s="544"/>
      <c r="K50" s="544"/>
      <c r="L50" s="544"/>
      <c r="M50" s="544"/>
      <c r="N50" s="544"/>
      <c r="O50" s="603"/>
      <c r="P50" s="604"/>
      <c r="Q50" s="625"/>
    </row>
    <row r="51" spans="1:17" x14ac:dyDescent="0.2">
      <c r="A51" s="350" t="s">
        <v>161</v>
      </c>
      <c r="B51" s="35"/>
      <c r="C51" s="295">
        <v>280000</v>
      </c>
      <c r="D51" s="544"/>
      <c r="E51" s="544">
        <v>28000</v>
      </c>
      <c r="F51" s="544"/>
      <c r="G51" s="544"/>
      <c r="H51" s="544"/>
      <c r="I51" s="544"/>
      <c r="J51" s="544"/>
      <c r="K51" s="544"/>
      <c r="L51" s="544"/>
      <c r="M51" s="544"/>
      <c r="N51" s="544"/>
      <c r="O51" s="603">
        <v>28000</v>
      </c>
      <c r="P51" s="604">
        <f>SUM(C51:O51)</f>
        <v>336000</v>
      </c>
      <c r="Q51" s="625"/>
    </row>
    <row r="52" spans="1:17" x14ac:dyDescent="0.2">
      <c r="A52" s="350" t="s">
        <v>162</v>
      </c>
      <c r="B52" s="35"/>
      <c r="C52" s="295">
        <v>55000</v>
      </c>
      <c r="D52" s="544"/>
      <c r="E52" s="544">
        <v>7000</v>
      </c>
      <c r="F52" s="544"/>
      <c r="G52" s="544"/>
      <c r="H52" s="544"/>
      <c r="I52" s="544"/>
      <c r="J52" s="544"/>
      <c r="K52" s="544"/>
      <c r="L52" s="544"/>
      <c r="M52" s="544"/>
      <c r="N52" s="544"/>
      <c r="O52" s="603">
        <v>7000</v>
      </c>
      <c r="P52" s="604">
        <f>SUM(C52:O52)</f>
        <v>69000</v>
      </c>
      <c r="Q52" s="625"/>
    </row>
    <row r="53" spans="1:17" x14ac:dyDescent="0.2">
      <c r="A53" s="346" t="s">
        <v>38</v>
      </c>
      <c r="B53" s="45"/>
      <c r="C53" s="332">
        <f>SUM(C51:C52)</f>
        <v>335000</v>
      </c>
      <c r="D53" s="605">
        <v>0</v>
      </c>
      <c r="E53" s="605">
        <v>35000</v>
      </c>
      <c r="F53" s="605">
        <v>0</v>
      </c>
      <c r="G53" s="605">
        <v>0</v>
      </c>
      <c r="H53" s="605">
        <v>0</v>
      </c>
      <c r="I53" s="605">
        <v>0</v>
      </c>
      <c r="J53" s="605">
        <v>0</v>
      </c>
      <c r="K53" s="605">
        <v>0</v>
      </c>
      <c r="L53" s="605">
        <v>0</v>
      </c>
      <c r="M53" s="605">
        <v>0</v>
      </c>
      <c r="N53" s="605">
        <v>0</v>
      </c>
      <c r="O53" s="606">
        <f>SUM(O51:O52)</f>
        <v>35000</v>
      </c>
      <c r="P53" s="586">
        <f>SUM(C53:O53)</f>
        <v>405000</v>
      </c>
      <c r="Q53" s="625"/>
    </row>
    <row r="54" spans="1:17" x14ac:dyDescent="0.2">
      <c r="A54" s="346"/>
      <c r="B54" s="45"/>
      <c r="C54" s="332"/>
      <c r="D54" s="605"/>
      <c r="E54" s="605"/>
      <c r="F54" s="605"/>
      <c r="G54" s="605"/>
      <c r="H54" s="605"/>
      <c r="I54" s="605"/>
      <c r="J54" s="605"/>
      <c r="K54" s="605"/>
      <c r="L54" s="605"/>
      <c r="M54" s="605"/>
      <c r="N54" s="605"/>
      <c r="O54" s="606"/>
      <c r="P54" s="604"/>
      <c r="Q54" s="625"/>
    </row>
    <row r="55" spans="1:17" x14ac:dyDescent="0.2">
      <c r="A55" s="350" t="s">
        <v>163</v>
      </c>
      <c r="B55" s="35"/>
      <c r="C55" s="295"/>
      <c r="D55" s="544"/>
      <c r="E55" s="544"/>
      <c r="F55" s="544"/>
      <c r="G55" s="544"/>
      <c r="H55" s="544"/>
      <c r="I55" s="544"/>
      <c r="J55" s="544"/>
      <c r="K55" s="544"/>
      <c r="L55" s="544"/>
      <c r="M55" s="544"/>
      <c r="N55" s="544">
        <v>1500000</v>
      </c>
      <c r="O55" s="603"/>
      <c r="P55" s="604">
        <f t="shared" ref="P55:P66" si="0">SUM(C55:O55)</f>
        <v>1500000</v>
      </c>
      <c r="Q55" s="625"/>
    </row>
    <row r="56" spans="1:17" x14ac:dyDescent="0.2">
      <c r="A56" s="350" t="s">
        <v>164</v>
      </c>
      <c r="B56" s="35"/>
      <c r="C56" s="295"/>
      <c r="D56" s="544"/>
      <c r="E56" s="544"/>
      <c r="F56" s="544"/>
      <c r="G56" s="544"/>
      <c r="H56" s="544"/>
      <c r="I56" s="544"/>
      <c r="J56" s="544">
        <v>30000</v>
      </c>
      <c r="K56" s="544"/>
      <c r="L56" s="544"/>
      <c r="M56" s="544"/>
      <c r="N56" s="544"/>
      <c r="O56" s="603"/>
      <c r="P56" s="604">
        <f t="shared" si="0"/>
        <v>30000</v>
      </c>
      <c r="Q56" s="625"/>
    </row>
    <row r="57" spans="1:17" x14ac:dyDescent="0.2">
      <c r="A57" s="350" t="s">
        <v>165</v>
      </c>
      <c r="B57" s="35"/>
      <c r="C57" s="353">
        <v>100000</v>
      </c>
      <c r="D57" s="542"/>
      <c r="E57" s="542"/>
      <c r="F57" s="544"/>
      <c r="G57" s="544"/>
      <c r="H57" s="544"/>
      <c r="I57" s="544"/>
      <c r="J57" s="544">
        <v>220000</v>
      </c>
      <c r="K57" s="544"/>
      <c r="L57" s="544">
        <v>15000</v>
      </c>
      <c r="M57" s="544">
        <v>270000</v>
      </c>
      <c r="N57" s="544"/>
      <c r="O57" s="603"/>
      <c r="P57" s="604">
        <f t="shared" si="0"/>
        <v>605000</v>
      </c>
      <c r="Q57" s="625"/>
    </row>
    <row r="58" spans="1:17" x14ac:dyDescent="0.2">
      <c r="A58" s="350" t="s">
        <v>166</v>
      </c>
      <c r="B58" s="35"/>
      <c r="C58" s="295">
        <v>120000</v>
      </c>
      <c r="D58" s="544">
        <v>10000</v>
      </c>
      <c r="E58" s="544"/>
      <c r="F58" s="544"/>
      <c r="G58" s="544"/>
      <c r="H58" s="544">
        <v>420000</v>
      </c>
      <c r="I58" s="544"/>
      <c r="J58" s="544">
        <v>400000</v>
      </c>
      <c r="K58" s="544"/>
      <c r="L58" s="544">
        <v>8000</v>
      </c>
      <c r="M58" s="544">
        <v>170000</v>
      </c>
      <c r="N58" s="544"/>
      <c r="O58" s="603"/>
      <c r="P58" s="604">
        <f t="shared" si="0"/>
        <v>1128000</v>
      </c>
      <c r="Q58" s="625"/>
    </row>
    <row r="59" spans="1:17" x14ac:dyDescent="0.2">
      <c r="A59" s="350" t="s">
        <v>263</v>
      </c>
      <c r="B59" s="35"/>
      <c r="C59" s="295">
        <v>150000</v>
      </c>
      <c r="D59" s="544">
        <v>20000</v>
      </c>
      <c r="E59" s="544"/>
      <c r="F59" s="544"/>
      <c r="G59" s="544"/>
      <c r="H59" s="544"/>
      <c r="I59" s="544"/>
      <c r="J59" s="544">
        <v>550000</v>
      </c>
      <c r="K59" s="544"/>
      <c r="L59" s="544">
        <v>2000</v>
      </c>
      <c r="M59" s="544">
        <v>52000</v>
      </c>
      <c r="N59" s="544"/>
      <c r="O59" s="603"/>
      <c r="P59" s="604">
        <f t="shared" si="0"/>
        <v>774000</v>
      </c>
      <c r="Q59" s="625"/>
    </row>
    <row r="60" spans="1:17" x14ac:dyDescent="0.2">
      <c r="A60" s="350" t="s">
        <v>167</v>
      </c>
      <c r="B60" s="35"/>
      <c r="C60" s="295">
        <v>60000</v>
      </c>
      <c r="D60" s="544"/>
      <c r="E60" s="544">
        <v>351969</v>
      </c>
      <c r="F60" s="544">
        <v>10000</v>
      </c>
      <c r="G60" s="544"/>
      <c r="H60" s="544"/>
      <c r="I60" s="544">
        <v>92236</v>
      </c>
      <c r="J60" s="544">
        <v>1500000</v>
      </c>
      <c r="K60" s="544"/>
      <c r="L60" s="544"/>
      <c r="M60" s="544">
        <v>50000</v>
      </c>
      <c r="N60" s="544"/>
      <c r="O60" s="603">
        <v>200000</v>
      </c>
      <c r="P60" s="604">
        <f t="shared" si="0"/>
        <v>2264205</v>
      </c>
      <c r="Q60" s="625"/>
    </row>
    <row r="61" spans="1:17" x14ac:dyDescent="0.2">
      <c r="A61" s="350" t="s">
        <v>171</v>
      </c>
      <c r="B61" s="35"/>
      <c r="C61" s="295">
        <v>256000</v>
      </c>
      <c r="D61" s="544"/>
      <c r="E61" s="544"/>
      <c r="F61" s="544"/>
      <c r="G61" s="544"/>
      <c r="H61" s="544"/>
      <c r="I61" s="544"/>
      <c r="J61" s="544"/>
      <c r="K61" s="544"/>
      <c r="L61" s="544"/>
      <c r="M61" s="544"/>
      <c r="N61" s="544"/>
      <c r="O61" s="603"/>
      <c r="P61" s="604">
        <f t="shared" si="0"/>
        <v>256000</v>
      </c>
      <c r="Q61" s="625"/>
    </row>
    <row r="62" spans="1:17" x14ac:dyDescent="0.2">
      <c r="A62" s="350" t="s">
        <v>168</v>
      </c>
      <c r="B62" s="35"/>
      <c r="C62" s="295">
        <v>750000</v>
      </c>
      <c r="D62" s="544"/>
      <c r="E62" s="544">
        <v>157480</v>
      </c>
      <c r="F62" s="544">
        <v>40000</v>
      </c>
      <c r="G62" s="544">
        <v>327000</v>
      </c>
      <c r="H62" s="544">
        <v>1897716</v>
      </c>
      <c r="I62" s="544"/>
      <c r="J62" s="544">
        <v>300000</v>
      </c>
      <c r="K62" s="544"/>
      <c r="L62" s="544">
        <v>110000</v>
      </c>
      <c r="M62" s="544">
        <v>800000</v>
      </c>
      <c r="N62" s="544"/>
      <c r="O62" s="603"/>
      <c r="P62" s="604">
        <f t="shared" si="0"/>
        <v>4382196</v>
      </c>
      <c r="Q62" s="625"/>
    </row>
    <row r="63" spans="1:17" x14ac:dyDescent="0.2">
      <c r="A63" s="350" t="s">
        <v>172</v>
      </c>
      <c r="B63" s="35"/>
      <c r="C63" s="295">
        <v>10000</v>
      </c>
      <c r="D63" s="544"/>
      <c r="E63" s="544"/>
      <c r="F63" s="544"/>
      <c r="G63" s="544"/>
      <c r="H63" s="544"/>
      <c r="I63" s="544"/>
      <c r="J63" s="544">
        <v>10000</v>
      </c>
      <c r="K63" s="544"/>
      <c r="L63" s="544"/>
      <c r="M63" s="544"/>
      <c r="N63" s="544"/>
      <c r="O63" s="603"/>
      <c r="P63" s="604">
        <f t="shared" si="0"/>
        <v>20000</v>
      </c>
      <c r="Q63" s="625"/>
    </row>
    <row r="64" spans="1:17" x14ac:dyDescent="0.2">
      <c r="A64" s="350" t="s">
        <v>169</v>
      </c>
      <c r="B64" s="35"/>
      <c r="C64" s="295">
        <v>220000</v>
      </c>
      <c r="D64" s="544"/>
      <c r="E64" s="544"/>
      <c r="F64" s="544"/>
      <c r="G64" s="544"/>
      <c r="H64" s="544"/>
      <c r="I64" s="544"/>
      <c r="J64" s="544">
        <v>40000</v>
      </c>
      <c r="K64" s="544"/>
      <c r="L64" s="544"/>
      <c r="M64" s="544"/>
      <c r="N64" s="544"/>
      <c r="O64" s="603">
        <v>128000</v>
      </c>
      <c r="P64" s="604">
        <f t="shared" si="0"/>
        <v>388000</v>
      </c>
      <c r="Q64" s="625"/>
    </row>
    <row r="65" spans="1:17" x14ac:dyDescent="0.2">
      <c r="A65" s="350" t="s">
        <v>255</v>
      </c>
      <c r="B65" s="35"/>
      <c r="C65" s="295">
        <v>67717</v>
      </c>
      <c r="D65" s="544"/>
      <c r="E65" s="544"/>
      <c r="F65" s="544"/>
      <c r="G65" s="544"/>
      <c r="H65" s="544"/>
      <c r="I65" s="544"/>
      <c r="J65" s="544">
        <v>1023622</v>
      </c>
      <c r="K65" s="544"/>
      <c r="L65" s="544"/>
      <c r="M65" s="544"/>
      <c r="N65" s="544"/>
      <c r="O65" s="603"/>
      <c r="P65" s="604">
        <f t="shared" si="0"/>
        <v>1091339</v>
      </c>
      <c r="Q65" s="625"/>
    </row>
    <row r="66" spans="1:17" x14ac:dyDescent="0.2">
      <c r="A66" s="346" t="s">
        <v>138</v>
      </c>
      <c r="B66" s="45"/>
      <c r="C66" s="332">
        <f t="shared" ref="C66:I66" si="1">SUM(C55:C65)</f>
        <v>1733717</v>
      </c>
      <c r="D66" s="605">
        <f t="shared" si="1"/>
        <v>30000</v>
      </c>
      <c r="E66" s="605">
        <f t="shared" si="1"/>
        <v>509449</v>
      </c>
      <c r="F66" s="605">
        <f t="shared" si="1"/>
        <v>50000</v>
      </c>
      <c r="G66" s="605">
        <f t="shared" si="1"/>
        <v>327000</v>
      </c>
      <c r="H66" s="605">
        <f t="shared" si="1"/>
        <v>2317716</v>
      </c>
      <c r="I66" s="605">
        <f t="shared" si="1"/>
        <v>92236</v>
      </c>
      <c r="J66" s="605">
        <f>SUM(J55:J65)</f>
        <v>4073622</v>
      </c>
      <c r="K66" s="605">
        <v>0</v>
      </c>
      <c r="L66" s="605">
        <f>SUM(L55:L65)</f>
        <v>135000</v>
      </c>
      <c r="M66" s="605">
        <f>SUM(M55:M65)</f>
        <v>1342000</v>
      </c>
      <c r="N66" s="605">
        <f>SUM(N55:N65)</f>
        <v>1500000</v>
      </c>
      <c r="O66" s="606">
        <v>278000</v>
      </c>
      <c r="P66" s="586">
        <f t="shared" si="0"/>
        <v>12388740</v>
      </c>
      <c r="Q66" s="625"/>
    </row>
    <row r="67" spans="1:17" x14ac:dyDescent="0.2">
      <c r="A67" s="350"/>
      <c r="B67" s="35"/>
      <c r="C67" s="295"/>
      <c r="D67" s="544"/>
      <c r="E67" s="544"/>
      <c r="F67" s="544"/>
      <c r="G67" s="544"/>
      <c r="H67" s="544"/>
      <c r="I67" s="544"/>
      <c r="J67" s="544"/>
      <c r="K67" s="544"/>
      <c r="L67" s="544"/>
      <c r="M67" s="544"/>
      <c r="N67" s="544"/>
      <c r="O67" s="603"/>
      <c r="P67" s="604"/>
      <c r="Q67" s="625"/>
    </row>
    <row r="68" spans="1:17" x14ac:dyDescent="0.2">
      <c r="A68" s="350" t="s">
        <v>170</v>
      </c>
      <c r="B68" s="35"/>
      <c r="C68" s="295">
        <v>150000</v>
      </c>
      <c r="D68" s="605"/>
      <c r="E68" s="605"/>
      <c r="F68" s="544"/>
      <c r="G68" s="544"/>
      <c r="H68" s="544"/>
      <c r="I68" s="544"/>
      <c r="J68" s="544"/>
      <c r="K68" s="544"/>
      <c r="L68" s="544"/>
      <c r="M68" s="544"/>
      <c r="N68" s="544"/>
      <c r="O68" s="603"/>
      <c r="P68" s="586">
        <f>SUM(C68:O68)</f>
        <v>150000</v>
      </c>
      <c r="Q68" s="625"/>
    </row>
    <row r="69" spans="1:17" x14ac:dyDescent="0.2">
      <c r="A69" s="350"/>
      <c r="B69" s="35"/>
      <c r="C69" s="295"/>
      <c r="D69" s="544"/>
      <c r="E69" s="544"/>
      <c r="F69" s="544"/>
      <c r="G69" s="544"/>
      <c r="H69" s="544"/>
      <c r="I69" s="544"/>
      <c r="J69" s="544"/>
      <c r="K69" s="544"/>
      <c r="L69" s="544"/>
      <c r="M69" s="544"/>
      <c r="N69" s="544"/>
      <c r="O69" s="603"/>
      <c r="P69" s="604"/>
      <c r="Q69" s="625"/>
    </row>
    <row r="70" spans="1:17" x14ac:dyDescent="0.2">
      <c r="A70" s="346" t="s">
        <v>39</v>
      </c>
      <c r="B70" s="45"/>
      <c r="C70" s="332">
        <v>502000</v>
      </c>
      <c r="D70" s="605">
        <v>48600</v>
      </c>
      <c r="E70" s="605">
        <v>812168</v>
      </c>
      <c r="F70" s="605">
        <v>57430</v>
      </c>
      <c r="G70" s="605">
        <v>88290</v>
      </c>
      <c r="H70" s="605">
        <v>626284</v>
      </c>
      <c r="I70" s="605">
        <v>259804</v>
      </c>
      <c r="J70" s="605">
        <v>1343681</v>
      </c>
      <c r="K70" s="605">
        <v>5400</v>
      </c>
      <c r="L70" s="605">
        <v>36450</v>
      </c>
      <c r="M70" s="605">
        <v>407740</v>
      </c>
      <c r="N70" s="605">
        <v>405000</v>
      </c>
      <c r="O70" s="606">
        <v>219500</v>
      </c>
      <c r="P70" s="586">
        <f>SUM(C70:O70)</f>
        <v>4812347</v>
      </c>
      <c r="Q70" s="625"/>
    </row>
    <row r="71" spans="1:17" ht="13.5" thickBot="1" x14ac:dyDescent="0.25">
      <c r="A71" s="350"/>
      <c r="B71" s="35"/>
      <c r="C71" s="295"/>
      <c r="D71" s="544"/>
      <c r="E71" s="544"/>
      <c r="F71" s="544"/>
      <c r="G71" s="544"/>
      <c r="H71" s="544"/>
      <c r="I71" s="544"/>
      <c r="J71" s="544"/>
      <c r="K71" s="544"/>
      <c r="L71" s="544"/>
      <c r="M71" s="544"/>
      <c r="N71" s="544"/>
      <c r="O71" s="603"/>
      <c r="P71" s="604"/>
      <c r="Q71" s="625"/>
    </row>
    <row r="72" spans="1:17" ht="13.5" thickBot="1" x14ac:dyDescent="0.25">
      <c r="A72" s="380" t="s">
        <v>60</v>
      </c>
      <c r="B72" s="609"/>
      <c r="C72" s="334">
        <f>C49+C53+C66+C68+C70</f>
        <v>3027717</v>
      </c>
      <c r="D72" s="543">
        <f>D49+D66+D70</f>
        <v>228600</v>
      </c>
      <c r="E72" s="543">
        <v>4275797</v>
      </c>
      <c r="F72" s="543">
        <f>F49+F66+F70</f>
        <v>270130</v>
      </c>
      <c r="G72" s="543">
        <f>G66+G70</f>
        <v>415290</v>
      </c>
      <c r="H72" s="543">
        <f>H66+H70</f>
        <v>2944000</v>
      </c>
      <c r="I72" s="543">
        <f>I49+I66+I70</f>
        <v>1222040</v>
      </c>
      <c r="J72" s="543">
        <f>J49+J66+J70</f>
        <v>6442303</v>
      </c>
      <c r="K72" s="543">
        <f>K49+K70</f>
        <v>25400</v>
      </c>
      <c r="L72" s="543">
        <f>L49+L66+L70</f>
        <v>171450</v>
      </c>
      <c r="M72" s="543">
        <f>M49+M66+M70</f>
        <v>2019740</v>
      </c>
      <c r="N72" s="543">
        <f>N49+N66+N70</f>
        <v>1905000</v>
      </c>
      <c r="O72" s="607">
        <f>O49+O53+O66+O70</f>
        <v>1092500</v>
      </c>
      <c r="P72" s="608">
        <f>SUM(C72:O72)</f>
        <v>24039967</v>
      </c>
      <c r="Q72" s="625"/>
    </row>
    <row r="73" spans="1:17" x14ac:dyDescent="0.2">
      <c r="C73" s="625"/>
    </row>
    <row r="74" spans="1:17" x14ac:dyDescent="0.2">
      <c r="O74" s="48"/>
      <c r="P74" s="629"/>
    </row>
  </sheetData>
  <mergeCells count="7">
    <mergeCell ref="A8:B8"/>
    <mergeCell ref="A39:B39"/>
    <mergeCell ref="P8:P9"/>
    <mergeCell ref="P39:P40"/>
    <mergeCell ref="C1:M1"/>
    <mergeCell ref="C5:M5"/>
    <mergeCell ref="F3:J3"/>
  </mergeCells>
  <phoneticPr fontId="6" type="noConversion"/>
  <pageMargins left="0.27559055118110237" right="3.937007874015748E-2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689" t="s">
        <v>324</v>
      </c>
      <c r="B1" s="689"/>
      <c r="C1" s="689"/>
      <c r="D1" s="689"/>
      <c r="E1" s="689"/>
      <c r="F1" s="689"/>
      <c r="G1" s="689"/>
      <c r="H1" s="689"/>
      <c r="I1" s="689"/>
    </row>
    <row r="2" spans="1:9" x14ac:dyDescent="0.2">
      <c r="A2" s="556"/>
      <c r="B2" s="556"/>
      <c r="C2" s="556"/>
      <c r="D2" s="556"/>
      <c r="E2" s="556"/>
      <c r="F2" s="556"/>
      <c r="G2" s="556"/>
      <c r="H2" s="556"/>
      <c r="I2" s="556"/>
    </row>
    <row r="3" spans="1:9" x14ac:dyDescent="0.2">
      <c r="A3" s="5"/>
      <c r="B3" s="5"/>
      <c r="C3" s="690" t="s">
        <v>17</v>
      </c>
      <c r="D3" s="690"/>
      <c r="E3" s="690"/>
      <c r="F3" s="690"/>
    </row>
    <row r="4" spans="1:9" x14ac:dyDescent="0.2">
      <c r="A4" s="258"/>
      <c r="B4" s="5"/>
      <c r="C4" s="5"/>
      <c r="D4" s="5"/>
      <c r="E4" s="5"/>
      <c r="F4" s="5"/>
      <c r="G4" s="5"/>
      <c r="H4" s="5"/>
      <c r="I4" s="5"/>
    </row>
    <row r="5" spans="1:9" ht="15" x14ac:dyDescent="0.25">
      <c r="A5" s="5"/>
      <c r="B5" s="256"/>
      <c r="C5" s="691" t="s">
        <v>214</v>
      </c>
      <c r="D5" s="691"/>
      <c r="E5" s="691"/>
      <c r="F5" s="691"/>
      <c r="G5" s="5"/>
      <c r="H5" s="5"/>
      <c r="I5" s="5"/>
    </row>
    <row r="6" spans="1:9" x14ac:dyDescent="0.2">
      <c r="C6" s="135"/>
      <c r="D6" s="691">
        <v>2018</v>
      </c>
      <c r="E6" s="691"/>
    </row>
    <row r="7" spans="1:9" ht="13.5" thickBot="1" x14ac:dyDescent="0.25">
      <c r="I7" s="411" t="s">
        <v>208</v>
      </c>
    </row>
    <row r="8" spans="1:9" ht="13.5" thickBot="1" x14ac:dyDescent="0.25">
      <c r="A8" s="136" t="s">
        <v>12</v>
      </c>
      <c r="B8" s="95"/>
      <c r="C8" s="96" t="s">
        <v>13</v>
      </c>
      <c r="D8" s="97"/>
      <c r="E8" s="98"/>
      <c r="F8" s="25" t="s">
        <v>14</v>
      </c>
      <c r="G8" s="25" t="s">
        <v>15</v>
      </c>
      <c r="H8" s="25" t="s">
        <v>11</v>
      </c>
      <c r="I8" s="25" t="s">
        <v>16</v>
      </c>
    </row>
    <row r="9" spans="1:9" x14ac:dyDescent="0.2">
      <c r="A9" s="137" t="s">
        <v>22</v>
      </c>
      <c r="B9" s="138" t="s">
        <v>30</v>
      </c>
      <c r="C9" s="121" t="s">
        <v>72</v>
      </c>
      <c r="D9" s="121"/>
      <c r="E9" s="139"/>
      <c r="F9" s="140"/>
      <c r="G9" s="141"/>
      <c r="H9" s="432"/>
      <c r="I9" s="142"/>
    </row>
    <row r="10" spans="1:9" ht="13.5" thickBot="1" x14ac:dyDescent="0.25">
      <c r="A10" s="143" t="s">
        <v>23</v>
      </c>
      <c r="B10" s="144"/>
      <c r="C10" s="53"/>
      <c r="D10" s="53"/>
      <c r="E10" s="145"/>
      <c r="F10" s="450" t="s">
        <v>19</v>
      </c>
      <c r="G10" s="146"/>
      <c r="H10" s="433"/>
      <c r="I10" s="147"/>
    </row>
    <row r="11" spans="1:9" x14ac:dyDescent="0.2">
      <c r="A11" s="452" t="s">
        <v>175</v>
      </c>
      <c r="B11" s="321"/>
      <c r="C11" s="14"/>
      <c r="D11" s="14"/>
      <c r="E11" s="14"/>
      <c r="F11" s="456"/>
      <c r="G11" s="453"/>
      <c r="H11" s="454"/>
      <c r="I11" s="455"/>
    </row>
    <row r="12" spans="1:9" x14ac:dyDescent="0.2">
      <c r="A12" s="451">
        <v>107060</v>
      </c>
      <c r="B12" s="715" t="s">
        <v>222</v>
      </c>
      <c r="C12" s="716"/>
      <c r="D12" s="716"/>
      <c r="E12" s="717"/>
      <c r="F12" s="436">
        <v>2200861</v>
      </c>
      <c r="G12" s="148"/>
      <c r="H12" s="103"/>
      <c r="I12" s="149"/>
    </row>
    <row r="13" spans="1:9" x14ac:dyDescent="0.2">
      <c r="A13" s="434"/>
      <c r="B13" s="80"/>
      <c r="C13" s="271" t="s">
        <v>176</v>
      </c>
      <c r="D13" s="80"/>
      <c r="E13" s="150"/>
      <c r="F13" s="438">
        <v>1900861</v>
      </c>
      <c r="G13" s="150"/>
      <c r="H13" s="150"/>
      <c r="I13" s="169"/>
    </row>
    <row r="14" spans="1:9" x14ac:dyDescent="0.2">
      <c r="A14" s="427"/>
      <c r="B14" s="80"/>
      <c r="C14" s="271" t="s">
        <v>177</v>
      </c>
      <c r="D14" s="80"/>
      <c r="E14" s="150"/>
      <c r="F14" s="438">
        <v>300000</v>
      </c>
      <c r="G14" s="150"/>
      <c r="H14" s="150"/>
      <c r="I14" s="169"/>
    </row>
    <row r="15" spans="1:9" x14ac:dyDescent="0.2">
      <c r="A15" s="428"/>
      <c r="B15" s="155"/>
      <c r="C15" s="271"/>
      <c r="D15" s="155"/>
      <c r="E15" s="265"/>
      <c r="F15" s="438"/>
      <c r="G15" s="150"/>
      <c r="H15" s="150"/>
      <c r="I15" s="169"/>
    </row>
    <row r="16" spans="1:9" x14ac:dyDescent="0.2">
      <c r="A16" s="429"/>
      <c r="B16" s="152"/>
      <c r="C16" s="153"/>
      <c r="D16" s="152"/>
      <c r="E16" s="151"/>
      <c r="F16" s="439"/>
      <c r="G16" s="151"/>
      <c r="H16" s="151"/>
      <c r="I16" s="65"/>
    </row>
    <row r="17" spans="1:9" x14ac:dyDescent="0.2">
      <c r="A17" s="428"/>
      <c r="B17" s="155"/>
      <c r="C17" s="155"/>
      <c r="D17" s="155"/>
      <c r="E17" s="269"/>
      <c r="F17" s="438"/>
      <c r="G17" s="151"/>
      <c r="H17" s="151"/>
      <c r="I17" s="65"/>
    </row>
    <row r="18" spans="1:9" hidden="1" x14ac:dyDescent="0.2">
      <c r="A18" s="429"/>
      <c r="B18" s="152"/>
      <c r="C18" s="153"/>
      <c r="D18" s="155"/>
      <c r="E18" s="151"/>
      <c r="F18" s="440"/>
      <c r="G18" s="64"/>
      <c r="H18" s="64"/>
      <c r="I18" s="65"/>
    </row>
    <row r="19" spans="1:9" hidden="1" x14ac:dyDescent="0.2">
      <c r="A19" s="430"/>
      <c r="B19" s="88"/>
      <c r="C19" s="88"/>
      <c r="D19" s="88"/>
      <c r="E19" s="151"/>
      <c r="F19" s="440"/>
      <c r="G19" s="64"/>
      <c r="H19" s="64"/>
      <c r="I19" s="65"/>
    </row>
    <row r="20" spans="1:9" hidden="1" x14ac:dyDescent="0.2">
      <c r="A20" s="430"/>
      <c r="B20" s="88"/>
      <c r="C20" s="88"/>
      <c r="D20" s="3"/>
      <c r="E20" s="151"/>
      <c r="F20" s="441"/>
      <c r="G20" s="156"/>
      <c r="H20" s="156"/>
      <c r="I20" s="179"/>
    </row>
    <row r="21" spans="1:9" x14ac:dyDescent="0.2">
      <c r="A21" s="429"/>
      <c r="B21" s="152"/>
      <c r="C21" s="153"/>
      <c r="D21" s="155"/>
      <c r="E21" s="151"/>
      <c r="F21" s="440"/>
      <c r="G21" s="156"/>
      <c r="H21" s="156"/>
      <c r="I21" s="179"/>
    </row>
    <row r="22" spans="1:9" x14ac:dyDescent="0.2">
      <c r="A22" s="428"/>
      <c r="B22" s="155"/>
      <c r="C22" s="155"/>
      <c r="D22" s="155"/>
      <c r="E22" s="265"/>
      <c r="F22" s="442"/>
      <c r="G22" s="156"/>
      <c r="H22" s="156"/>
      <c r="I22" s="179"/>
    </row>
    <row r="23" spans="1:9" x14ac:dyDescent="0.2">
      <c r="A23" s="427"/>
      <c r="B23" s="109"/>
      <c r="C23" s="3"/>
      <c r="D23" s="3"/>
      <c r="E23" s="3"/>
      <c r="F23" s="440"/>
      <c r="G23" s="151"/>
      <c r="H23" s="151"/>
      <c r="I23" s="65"/>
    </row>
    <row r="24" spans="1:9" x14ac:dyDescent="0.2">
      <c r="A24" s="427"/>
      <c r="B24" s="3"/>
      <c r="C24" s="3"/>
      <c r="D24" s="3"/>
      <c r="E24" s="151"/>
      <c r="F24" s="440"/>
      <c r="G24" s="64"/>
      <c r="H24" s="64"/>
      <c r="I24" s="65"/>
    </row>
    <row r="25" spans="1:9" ht="15.75" thickBot="1" x14ac:dyDescent="0.3">
      <c r="A25" s="431"/>
      <c r="B25" s="53"/>
      <c r="C25" s="53"/>
      <c r="D25" s="53"/>
      <c r="E25" s="161"/>
      <c r="F25" s="446"/>
      <c r="G25" s="162"/>
      <c r="H25" s="162"/>
      <c r="I25" s="177"/>
    </row>
    <row r="26" spans="1:9" ht="13.5" thickBot="1" x14ac:dyDescent="0.25">
      <c r="A26" s="126"/>
      <c r="B26" s="163"/>
      <c r="C26" s="2"/>
      <c r="D26" s="2"/>
      <c r="E26" s="164"/>
      <c r="F26" s="447"/>
      <c r="G26" s="105"/>
      <c r="H26" s="105"/>
      <c r="I26" s="127"/>
    </row>
    <row r="27" spans="1:9" ht="16.5" thickTop="1" thickBot="1" x14ac:dyDescent="0.3">
      <c r="A27" s="165"/>
      <c r="B27" s="166" t="s">
        <v>128</v>
      </c>
      <c r="C27" s="166"/>
      <c r="D27" s="166"/>
      <c r="E27" s="167"/>
      <c r="F27" s="449">
        <v>2200861</v>
      </c>
      <c r="G27" s="168"/>
      <c r="H27" s="168"/>
      <c r="I27" s="182"/>
    </row>
  </sheetData>
  <mergeCells count="5">
    <mergeCell ref="B12:E12"/>
    <mergeCell ref="A1:I1"/>
    <mergeCell ref="C3:F3"/>
    <mergeCell ref="C5:F5"/>
    <mergeCell ref="D6:E6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1"/>
    </sheetView>
  </sheetViews>
  <sheetFormatPr defaultRowHeight="12.75" x14ac:dyDescent="0.2"/>
  <cols>
    <col min="1" max="2" width="8.140625" customWidth="1"/>
    <col min="5" max="5" width="9.85546875" customWidth="1"/>
    <col min="6" max="6" width="10.140625" bestFit="1" customWidth="1"/>
    <col min="8" max="8" width="9.7109375" customWidth="1"/>
    <col min="9" max="9" width="10.140625" customWidth="1"/>
  </cols>
  <sheetData>
    <row r="1" spans="1:9" x14ac:dyDescent="0.2">
      <c r="A1" s="689" t="s">
        <v>325</v>
      </c>
      <c r="B1" s="689"/>
      <c r="C1" s="689"/>
      <c r="D1" s="689"/>
      <c r="E1" s="689"/>
      <c r="F1" s="689"/>
      <c r="G1" s="689"/>
      <c r="H1" s="689"/>
      <c r="I1" s="689"/>
    </row>
    <row r="2" spans="1:9" x14ac:dyDescent="0.2">
      <c r="A2" s="258"/>
      <c r="B2" s="258"/>
      <c r="C2" s="258"/>
      <c r="D2" s="259"/>
      <c r="E2" s="259"/>
      <c r="F2" s="259"/>
      <c r="G2" s="259"/>
      <c r="H2" s="259"/>
      <c r="I2" s="259"/>
    </row>
    <row r="3" spans="1:9" x14ac:dyDescent="0.2">
      <c r="A3" s="48"/>
      <c r="C3" s="691" t="s">
        <v>17</v>
      </c>
      <c r="D3" s="691"/>
      <c r="E3" s="691"/>
      <c r="F3" s="691"/>
    </row>
    <row r="5" spans="1:9" x14ac:dyDescent="0.2">
      <c r="A5" s="48"/>
      <c r="B5" s="48"/>
      <c r="C5" s="48" t="s">
        <v>215</v>
      </c>
      <c r="D5" s="48"/>
      <c r="E5" s="48"/>
      <c r="F5" s="48"/>
      <c r="I5" s="5"/>
    </row>
    <row r="6" spans="1:9" x14ac:dyDescent="0.2">
      <c r="A6" s="48" t="s">
        <v>33</v>
      </c>
      <c r="B6" s="48"/>
      <c r="C6" s="135"/>
      <c r="D6" s="691">
        <v>2018</v>
      </c>
      <c r="E6" s="691"/>
      <c r="F6" s="48"/>
    </row>
    <row r="7" spans="1:9" ht="13.5" thickBot="1" x14ac:dyDescent="0.25">
      <c r="G7" s="40"/>
      <c r="H7" s="40"/>
      <c r="I7" s="411" t="s">
        <v>208</v>
      </c>
    </row>
    <row r="8" spans="1:9" ht="13.5" thickBot="1" x14ac:dyDescent="0.25">
      <c r="A8" s="136" t="s">
        <v>12</v>
      </c>
      <c r="B8" s="95"/>
      <c r="C8" s="96" t="s">
        <v>13</v>
      </c>
      <c r="D8" s="97"/>
      <c r="E8" s="98"/>
      <c r="F8" s="25" t="s">
        <v>14</v>
      </c>
      <c r="G8" s="25" t="s">
        <v>15</v>
      </c>
      <c r="H8" s="25" t="s">
        <v>11</v>
      </c>
      <c r="I8" s="25" t="s">
        <v>16</v>
      </c>
    </row>
    <row r="9" spans="1:9" x14ac:dyDescent="0.2">
      <c r="A9" s="137" t="s">
        <v>22</v>
      </c>
      <c r="B9" s="138" t="s">
        <v>30</v>
      </c>
      <c r="C9" s="121" t="s">
        <v>72</v>
      </c>
      <c r="D9" s="121"/>
      <c r="E9" s="139"/>
      <c r="F9" s="184"/>
      <c r="G9" s="51"/>
      <c r="H9" s="325"/>
      <c r="I9" s="460"/>
    </row>
    <row r="10" spans="1:9" ht="13.5" thickBot="1" x14ac:dyDescent="0.25">
      <c r="A10" s="143" t="s">
        <v>23</v>
      </c>
      <c r="B10" s="144"/>
      <c r="C10" s="53"/>
      <c r="D10" s="53"/>
      <c r="E10" s="145"/>
      <c r="F10" s="450" t="s">
        <v>19</v>
      </c>
      <c r="G10" s="183"/>
      <c r="H10" s="475"/>
      <c r="I10" s="461"/>
    </row>
    <row r="11" spans="1:9" x14ac:dyDescent="0.2">
      <c r="A11" s="228" t="s">
        <v>25</v>
      </c>
      <c r="B11" s="18" t="s">
        <v>26</v>
      </c>
      <c r="C11" s="18"/>
      <c r="D11" s="18"/>
      <c r="E11" s="102"/>
      <c r="F11" s="148"/>
      <c r="G11" s="148"/>
      <c r="H11" s="103"/>
      <c r="I11" s="149"/>
    </row>
    <row r="12" spans="1:9" x14ac:dyDescent="0.2">
      <c r="A12" s="426"/>
      <c r="B12" s="80"/>
      <c r="C12" s="80"/>
      <c r="D12" s="80"/>
      <c r="E12" s="150"/>
      <c r="F12" s="157"/>
      <c r="G12" s="157"/>
      <c r="H12" s="158"/>
      <c r="I12" s="169"/>
    </row>
    <row r="13" spans="1:9" x14ac:dyDescent="0.2">
      <c r="A13" s="459" t="s">
        <v>64</v>
      </c>
      <c r="B13" s="462" t="s">
        <v>245</v>
      </c>
      <c r="C13" s="80"/>
      <c r="D13" s="80"/>
      <c r="E13" s="150"/>
      <c r="F13" s="443">
        <f>F15+F25+F28+F40+F22+F42+F43</f>
        <v>5617998</v>
      </c>
      <c r="G13" s="445"/>
      <c r="H13" s="476"/>
      <c r="I13" s="464"/>
    </row>
    <row r="14" spans="1:9" x14ac:dyDescent="0.2">
      <c r="A14" s="459"/>
      <c r="B14" s="462"/>
      <c r="C14" s="80"/>
      <c r="D14" s="80"/>
      <c r="E14" s="150"/>
      <c r="F14" s="444"/>
      <c r="G14" s="437"/>
      <c r="H14" s="477"/>
      <c r="I14" s="464"/>
    </row>
    <row r="15" spans="1:9" x14ac:dyDescent="0.2">
      <c r="A15" s="63"/>
      <c r="B15" s="266" t="s">
        <v>48</v>
      </c>
      <c r="C15" s="80"/>
      <c r="D15" s="80"/>
      <c r="E15" s="150"/>
      <c r="F15" s="444">
        <f>SUM(F16:F20)</f>
        <v>1780338</v>
      </c>
      <c r="G15" s="437"/>
      <c r="H15" s="477"/>
      <c r="I15" s="464"/>
    </row>
    <row r="16" spans="1:9" x14ac:dyDescent="0.2">
      <c r="A16" s="63"/>
      <c r="B16" s="3"/>
      <c r="C16" s="35" t="s">
        <v>179</v>
      </c>
      <c r="D16" s="35"/>
      <c r="E16" s="463" t="s">
        <v>307</v>
      </c>
      <c r="F16" s="439">
        <v>161253</v>
      </c>
      <c r="G16" s="439"/>
      <c r="H16" s="478"/>
      <c r="I16" s="466"/>
    </row>
    <row r="17" spans="1:9" x14ac:dyDescent="0.2">
      <c r="A17" s="63"/>
      <c r="B17" s="3"/>
      <c r="C17" s="35" t="s">
        <v>180</v>
      </c>
      <c r="D17" s="35"/>
      <c r="E17" s="463" t="s">
        <v>308</v>
      </c>
      <c r="F17" s="439">
        <v>36271</v>
      </c>
      <c r="G17" s="439"/>
      <c r="H17" s="478"/>
      <c r="I17" s="466"/>
    </row>
    <row r="18" spans="1:9" x14ac:dyDescent="0.2">
      <c r="A18" s="63"/>
      <c r="B18" s="3"/>
      <c r="C18" s="35" t="s">
        <v>181</v>
      </c>
      <c r="D18" s="80"/>
      <c r="E18" s="463" t="s">
        <v>309</v>
      </c>
      <c r="F18" s="439">
        <v>704444</v>
      </c>
      <c r="G18" s="439"/>
      <c r="H18" s="478"/>
      <c r="I18" s="466"/>
    </row>
    <row r="19" spans="1:9" x14ac:dyDescent="0.2">
      <c r="A19" s="63"/>
      <c r="B19" s="80"/>
      <c r="C19" s="35" t="s">
        <v>181</v>
      </c>
      <c r="D19" s="80"/>
      <c r="E19" s="463" t="s">
        <v>310</v>
      </c>
      <c r="F19" s="441">
        <v>166934</v>
      </c>
      <c r="G19" s="441"/>
      <c r="H19" s="479"/>
      <c r="I19" s="470"/>
    </row>
    <row r="20" spans="1:9" x14ac:dyDescent="0.2">
      <c r="A20" s="63"/>
      <c r="B20" s="80"/>
      <c r="C20" s="35" t="s">
        <v>51</v>
      </c>
      <c r="D20" s="80"/>
      <c r="E20" s="463" t="s">
        <v>246</v>
      </c>
      <c r="F20" s="441">
        <v>711436</v>
      </c>
      <c r="G20" s="441"/>
      <c r="H20" s="479"/>
      <c r="I20" s="470"/>
    </row>
    <row r="21" spans="1:9" x14ac:dyDescent="0.2">
      <c r="A21" s="63"/>
      <c r="B21" s="80"/>
      <c r="C21" s="35"/>
      <c r="D21" s="80"/>
      <c r="E21" s="463"/>
      <c r="F21" s="441"/>
      <c r="G21" s="441"/>
      <c r="H21" s="479"/>
      <c r="I21" s="470"/>
    </row>
    <row r="22" spans="1:9" x14ac:dyDescent="0.2">
      <c r="A22" s="63"/>
      <c r="B22" s="266" t="s">
        <v>295</v>
      </c>
      <c r="C22" s="35"/>
      <c r="D22" s="3"/>
      <c r="E22" s="151"/>
      <c r="F22" s="444">
        <v>40000</v>
      </c>
      <c r="G22" s="439"/>
      <c r="H22" s="478"/>
      <c r="I22" s="466"/>
    </row>
    <row r="23" spans="1:9" x14ac:dyDescent="0.2">
      <c r="A23" s="63"/>
      <c r="B23" s="3"/>
      <c r="C23" s="35" t="s">
        <v>294</v>
      </c>
      <c r="D23" s="3"/>
      <c r="E23" s="151"/>
      <c r="F23" s="439">
        <v>40000</v>
      </c>
      <c r="G23" s="439"/>
      <c r="H23" s="478"/>
      <c r="I23" s="466"/>
    </row>
    <row r="24" spans="1:9" x14ac:dyDescent="0.2">
      <c r="A24" s="63"/>
      <c r="B24" s="3"/>
      <c r="C24" s="35"/>
      <c r="D24" s="3"/>
      <c r="E24" s="151"/>
      <c r="F24" s="439"/>
      <c r="G24" s="439"/>
      <c r="H24" s="478"/>
      <c r="I24" s="466"/>
    </row>
    <row r="25" spans="1:9" x14ac:dyDescent="0.2">
      <c r="A25" s="63"/>
      <c r="B25" s="266" t="s">
        <v>57</v>
      </c>
      <c r="C25" s="111"/>
      <c r="D25" s="111"/>
      <c r="E25" s="175"/>
      <c r="F25" s="444">
        <v>152950</v>
      </c>
      <c r="G25" s="439"/>
      <c r="H25" s="478"/>
      <c r="I25" s="466"/>
    </row>
    <row r="26" spans="1:9" x14ac:dyDescent="0.2">
      <c r="A26" s="63"/>
      <c r="B26" s="45"/>
      <c r="C26" s="35" t="s">
        <v>182</v>
      </c>
      <c r="D26" s="35"/>
      <c r="E26" s="463" t="s">
        <v>311</v>
      </c>
      <c r="F26" s="439">
        <v>152950</v>
      </c>
      <c r="G26" s="444"/>
      <c r="H26" s="480"/>
      <c r="I26" s="471"/>
    </row>
    <row r="27" spans="1:9" x14ac:dyDescent="0.2">
      <c r="A27" s="63"/>
      <c r="B27" s="3"/>
      <c r="C27" s="35"/>
      <c r="D27" s="35"/>
      <c r="E27" s="151"/>
      <c r="F27" s="439"/>
      <c r="G27" s="439"/>
      <c r="H27" s="478"/>
      <c r="I27" s="466"/>
    </row>
    <row r="28" spans="1:9" x14ac:dyDescent="0.2">
      <c r="A28" s="63"/>
      <c r="B28" s="266" t="s">
        <v>32</v>
      </c>
      <c r="C28" s="80"/>
      <c r="D28" s="80"/>
      <c r="E28" s="150"/>
      <c r="F28" s="444">
        <f>SUM(F29:F39)</f>
        <v>50000</v>
      </c>
      <c r="G28" s="437"/>
      <c r="H28" s="477"/>
      <c r="I28" s="464"/>
    </row>
    <row r="29" spans="1:9" x14ac:dyDescent="0.2">
      <c r="A29" s="63"/>
      <c r="B29" s="3"/>
      <c r="C29" s="35" t="s">
        <v>230</v>
      </c>
      <c r="D29" s="35"/>
      <c r="E29" s="151"/>
      <c r="F29" s="439">
        <v>50000</v>
      </c>
      <c r="G29" s="439"/>
      <c r="H29" s="478"/>
      <c r="I29" s="466"/>
    </row>
    <row r="30" spans="1:9" hidden="1" x14ac:dyDescent="0.2">
      <c r="A30" s="63"/>
      <c r="B30" s="3"/>
      <c r="C30" s="35"/>
      <c r="D30" s="35"/>
      <c r="E30" s="170"/>
      <c r="F30" s="439"/>
      <c r="G30" s="439"/>
      <c r="H30" s="478"/>
      <c r="I30" s="466"/>
    </row>
    <row r="31" spans="1:9" hidden="1" x14ac:dyDescent="0.2">
      <c r="A31" s="63"/>
      <c r="B31" s="171"/>
      <c r="C31" s="172"/>
      <c r="D31" s="172"/>
      <c r="E31" s="260"/>
      <c r="F31" s="465"/>
      <c r="G31" s="465"/>
      <c r="H31" s="481"/>
      <c r="I31" s="488"/>
    </row>
    <row r="32" spans="1:9" hidden="1" x14ac:dyDescent="0.2">
      <c r="A32" s="63"/>
      <c r="B32" s="109"/>
      <c r="C32" s="35"/>
      <c r="D32" s="35"/>
      <c r="E32" s="170"/>
      <c r="F32" s="440"/>
      <c r="G32" s="440"/>
      <c r="H32" s="482"/>
      <c r="I32" s="466"/>
    </row>
    <row r="33" spans="1:9" hidden="1" x14ac:dyDescent="0.2">
      <c r="A33" s="63"/>
      <c r="B33" s="158"/>
      <c r="C33" s="35"/>
      <c r="D33" s="3"/>
      <c r="E33" s="170"/>
      <c r="F33" s="439"/>
      <c r="G33" s="445"/>
      <c r="H33" s="476"/>
      <c r="I33" s="464"/>
    </row>
    <row r="34" spans="1:9" hidden="1" x14ac:dyDescent="0.2">
      <c r="A34" s="63"/>
      <c r="B34" s="114"/>
      <c r="C34" s="111"/>
      <c r="D34" s="111"/>
      <c r="E34" s="151"/>
      <c r="F34" s="467"/>
      <c r="G34" s="467"/>
      <c r="H34" s="483"/>
      <c r="I34" s="468"/>
    </row>
    <row r="35" spans="1:9" hidden="1" x14ac:dyDescent="0.2">
      <c r="A35" s="63"/>
      <c r="B35" s="158"/>
      <c r="C35" s="35"/>
      <c r="D35" s="80"/>
      <c r="E35" s="150"/>
      <c r="F35" s="469"/>
      <c r="G35" s="469"/>
      <c r="H35" s="484"/>
      <c r="I35" s="470"/>
    </row>
    <row r="36" spans="1:9" hidden="1" x14ac:dyDescent="0.2">
      <c r="A36" s="457"/>
      <c r="B36" s="109"/>
      <c r="C36" s="3"/>
      <c r="D36" s="3"/>
      <c r="E36" s="151"/>
      <c r="F36" s="440"/>
      <c r="G36" s="440"/>
      <c r="H36" s="482"/>
      <c r="I36" s="466"/>
    </row>
    <row r="37" spans="1:9" hidden="1" x14ac:dyDescent="0.2">
      <c r="A37" s="458"/>
      <c r="B37" s="111"/>
      <c r="C37" s="111"/>
      <c r="D37" s="111"/>
      <c r="E37" s="175"/>
      <c r="F37" s="444"/>
      <c r="G37" s="444"/>
      <c r="H37" s="480"/>
      <c r="I37" s="471"/>
    </row>
    <row r="38" spans="1:9" hidden="1" x14ac:dyDescent="0.2">
      <c r="A38" s="63"/>
      <c r="B38" s="3"/>
      <c r="C38" s="35"/>
      <c r="D38" s="35"/>
      <c r="E38" s="170"/>
      <c r="F38" s="440"/>
      <c r="G38" s="440"/>
      <c r="H38" s="482"/>
      <c r="I38" s="466"/>
    </row>
    <row r="39" spans="1:9" x14ac:dyDescent="0.2">
      <c r="A39" s="434"/>
      <c r="B39" s="109"/>
      <c r="C39" s="35"/>
      <c r="D39" s="35"/>
      <c r="E39" s="151"/>
      <c r="F39" s="440"/>
      <c r="G39" s="440"/>
      <c r="H39" s="482"/>
      <c r="I39" s="466"/>
    </row>
    <row r="40" spans="1:9" x14ac:dyDescent="0.2">
      <c r="A40" s="434"/>
      <c r="B40" s="639" t="s">
        <v>31</v>
      </c>
      <c r="C40" s="35"/>
      <c r="D40" s="35"/>
      <c r="E40" s="640" t="s">
        <v>256</v>
      </c>
      <c r="F40" s="443">
        <v>200000</v>
      </c>
      <c r="G40" s="440"/>
      <c r="H40" s="482"/>
      <c r="I40" s="466"/>
    </row>
    <row r="41" spans="1:9" x14ac:dyDescent="0.2">
      <c r="A41" s="434"/>
      <c r="B41" s="109"/>
      <c r="C41" s="35"/>
      <c r="D41" s="35"/>
      <c r="E41" s="3"/>
      <c r="F41" s="440"/>
      <c r="G41" s="440"/>
      <c r="H41" s="482"/>
      <c r="I41" s="466"/>
    </row>
    <row r="42" spans="1:9" x14ac:dyDescent="0.2">
      <c r="A42" s="434"/>
      <c r="B42" s="639" t="s">
        <v>304</v>
      </c>
      <c r="C42" s="35"/>
      <c r="D42" s="35" t="s">
        <v>305</v>
      </c>
      <c r="E42" s="3"/>
      <c r="F42" s="443">
        <v>2158000</v>
      </c>
      <c r="G42" s="440"/>
      <c r="H42" s="482"/>
      <c r="I42" s="466"/>
    </row>
    <row r="43" spans="1:9" x14ac:dyDescent="0.2">
      <c r="A43" s="592"/>
      <c r="B43" s="327"/>
      <c r="C43" s="35"/>
      <c r="D43" s="35" t="s">
        <v>312</v>
      </c>
      <c r="E43" s="622"/>
      <c r="F43" s="443">
        <v>1236710</v>
      </c>
      <c r="G43" s="443"/>
      <c r="H43" s="485"/>
      <c r="I43" s="471"/>
    </row>
    <row r="44" spans="1:9" x14ac:dyDescent="0.2">
      <c r="A44" s="430"/>
      <c r="B44" s="110"/>
      <c r="C44" s="489"/>
      <c r="D44" s="26"/>
      <c r="E44" s="170"/>
      <c r="F44" s="472"/>
      <c r="G44" s="440"/>
      <c r="H44" s="482"/>
      <c r="I44" s="466"/>
    </row>
    <row r="45" spans="1:9" x14ac:dyDescent="0.2">
      <c r="A45" s="592" t="s">
        <v>225</v>
      </c>
      <c r="B45" s="327" t="s">
        <v>183</v>
      </c>
      <c r="C45" s="35"/>
      <c r="D45" s="35"/>
      <c r="E45" s="622" t="s">
        <v>247</v>
      </c>
      <c r="F45" s="443">
        <v>2002139</v>
      </c>
      <c r="G45" s="443"/>
      <c r="H45" s="485"/>
      <c r="I45" s="471"/>
    </row>
    <row r="46" spans="1:9" ht="15" x14ac:dyDescent="0.25">
      <c r="A46" s="427"/>
      <c r="B46" s="4"/>
      <c r="C46" s="4"/>
      <c r="D46" s="4"/>
      <c r="E46" s="134"/>
      <c r="F46" s="490"/>
      <c r="G46" s="491"/>
      <c r="H46" s="492"/>
      <c r="I46" s="493"/>
    </row>
    <row r="47" spans="1:9" ht="13.5" thickBot="1" x14ac:dyDescent="0.25">
      <c r="A47" s="126"/>
      <c r="B47" s="163"/>
      <c r="C47" s="2"/>
      <c r="D47" s="2"/>
      <c r="E47" s="164"/>
      <c r="F47" s="447"/>
      <c r="G47" s="447"/>
      <c r="H47" s="486"/>
      <c r="I47" s="473"/>
    </row>
    <row r="48" spans="1:9" ht="16.5" thickTop="1" thickBot="1" x14ac:dyDescent="0.3">
      <c r="A48" s="165"/>
      <c r="B48" s="166" t="s">
        <v>128</v>
      </c>
      <c r="C48" s="166"/>
      <c r="D48" s="166"/>
      <c r="E48" s="167"/>
      <c r="F48" s="449">
        <f>F13+F45</f>
        <v>7620137</v>
      </c>
      <c r="G48" s="448"/>
      <c r="H48" s="487"/>
      <c r="I48" s="474"/>
    </row>
  </sheetData>
  <mergeCells count="3">
    <mergeCell ref="A1:I1"/>
    <mergeCell ref="C3:F3"/>
    <mergeCell ref="D6:E6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C1" sqref="C1:K1"/>
    </sheetView>
  </sheetViews>
  <sheetFormatPr defaultRowHeight="12.75" x14ac:dyDescent="0.2"/>
  <cols>
    <col min="2" max="2" width="16.1406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9.7109375" customWidth="1"/>
  </cols>
  <sheetData>
    <row r="1" spans="1:14" x14ac:dyDescent="0.2">
      <c r="C1" s="723" t="s">
        <v>326</v>
      </c>
      <c r="D1" s="723"/>
      <c r="E1" s="723"/>
      <c r="F1" s="723"/>
      <c r="G1" s="723"/>
      <c r="H1" s="723"/>
      <c r="I1" s="723"/>
      <c r="J1" s="723"/>
      <c r="K1" s="723"/>
      <c r="M1" s="48"/>
    </row>
    <row r="2" spans="1:14" x14ac:dyDescent="0.2">
      <c r="C2" s="258"/>
      <c r="G2" s="258"/>
      <c r="M2" s="48"/>
    </row>
    <row r="3" spans="1:14" x14ac:dyDescent="0.2">
      <c r="A3" s="5"/>
      <c r="B3" s="5"/>
      <c r="C3" s="5"/>
      <c r="D3" s="5"/>
      <c r="E3" s="691" t="s">
        <v>17</v>
      </c>
      <c r="F3" s="691"/>
      <c r="G3" s="691"/>
      <c r="H3" s="691"/>
    </row>
    <row r="4" spans="1:14" x14ac:dyDescent="0.2">
      <c r="A4" s="5"/>
      <c r="B4" s="5"/>
      <c r="C4" s="5"/>
      <c r="D4" s="5"/>
      <c r="G4" s="258"/>
    </row>
    <row r="5" spans="1:14" x14ac:dyDescent="0.2">
      <c r="C5" s="5"/>
      <c r="D5" s="5"/>
      <c r="E5" s="690" t="s">
        <v>42</v>
      </c>
      <c r="F5" s="690"/>
      <c r="G5" s="690"/>
      <c r="H5" s="690"/>
      <c r="I5" s="5"/>
    </row>
    <row r="6" spans="1:14" x14ac:dyDescent="0.2">
      <c r="F6" s="690">
        <v>2018</v>
      </c>
      <c r="G6" s="690"/>
    </row>
    <row r="7" spans="1:14" ht="13.5" thickBot="1" x14ac:dyDescent="0.25">
      <c r="C7" t="s">
        <v>43</v>
      </c>
      <c r="N7" s="411" t="s">
        <v>208</v>
      </c>
    </row>
    <row r="8" spans="1:14" x14ac:dyDescent="0.2">
      <c r="A8" s="138" t="s">
        <v>44</v>
      </c>
      <c r="B8" s="206"/>
      <c r="C8" s="718" t="s">
        <v>184</v>
      </c>
      <c r="D8" s="720"/>
      <c r="E8" s="718" t="s">
        <v>185</v>
      </c>
      <c r="F8" s="720"/>
      <c r="G8" s="718" t="s">
        <v>191</v>
      </c>
      <c r="H8" s="720"/>
      <c r="I8" s="718" t="s">
        <v>186</v>
      </c>
      <c r="J8" s="720"/>
      <c r="K8" s="718" t="s">
        <v>187</v>
      </c>
      <c r="L8" s="720"/>
      <c r="M8" s="718" t="s">
        <v>188</v>
      </c>
      <c r="N8" s="719"/>
    </row>
    <row r="9" spans="1:14" ht="13.5" thickBot="1" x14ac:dyDescent="0.25">
      <c r="A9" s="207"/>
      <c r="B9" s="208"/>
      <c r="C9" s="496" t="s">
        <v>189</v>
      </c>
      <c r="D9" s="498"/>
      <c r="E9" s="496" t="s">
        <v>189</v>
      </c>
      <c r="F9" s="498"/>
      <c r="G9" s="496" t="s">
        <v>189</v>
      </c>
      <c r="H9" s="498"/>
      <c r="I9" s="496" t="s">
        <v>189</v>
      </c>
      <c r="J9" s="498"/>
      <c r="K9" s="496" t="s">
        <v>189</v>
      </c>
      <c r="L9" s="498"/>
      <c r="M9" s="496" t="s">
        <v>189</v>
      </c>
      <c r="N9" s="499"/>
    </row>
    <row r="10" spans="1:14" ht="13.5" thickBot="1" x14ac:dyDescent="0.25">
      <c r="A10" s="138" t="s">
        <v>20</v>
      </c>
      <c r="B10" s="206"/>
      <c r="C10" s="210"/>
      <c r="D10" s="211"/>
      <c r="E10" s="210"/>
      <c r="F10" s="211"/>
      <c r="G10" s="210"/>
      <c r="H10" s="211"/>
      <c r="I10" s="210"/>
      <c r="J10" s="211"/>
      <c r="K10" s="210"/>
      <c r="L10" s="211"/>
      <c r="M10" s="210"/>
      <c r="N10" s="212"/>
    </row>
    <row r="11" spans="1:14" ht="13.5" thickBot="1" x14ac:dyDescent="0.25">
      <c r="A11" s="721" t="s">
        <v>298</v>
      </c>
      <c r="B11" s="722"/>
      <c r="C11" s="500"/>
      <c r="D11" s="501"/>
      <c r="E11" s="500"/>
      <c r="F11" s="501"/>
      <c r="G11" s="500"/>
      <c r="H11" s="501"/>
      <c r="I11" s="500"/>
      <c r="J11" s="501"/>
      <c r="K11" s="525">
        <v>3920000</v>
      </c>
      <c r="L11" s="501"/>
      <c r="M11" s="502">
        <v>3920000</v>
      </c>
      <c r="N11" s="503"/>
    </row>
    <row r="12" spans="1:14" x14ac:dyDescent="0.2">
      <c r="A12" s="494"/>
      <c r="B12" s="214"/>
      <c r="C12" s="504"/>
      <c r="D12" s="505"/>
      <c r="E12" s="504"/>
      <c r="F12" s="505"/>
      <c r="G12" s="504"/>
      <c r="H12" s="505"/>
      <c r="I12" s="504"/>
      <c r="J12" s="505"/>
      <c r="K12" s="504"/>
      <c r="L12" s="505"/>
      <c r="M12" s="504"/>
      <c r="N12" s="506"/>
    </row>
    <row r="13" spans="1:14" ht="13.5" thickBot="1" x14ac:dyDescent="0.25">
      <c r="A13" s="215"/>
      <c r="B13" s="216"/>
      <c r="C13" s="507"/>
      <c r="D13" s="508"/>
      <c r="E13" s="507"/>
      <c r="F13" s="508"/>
      <c r="G13" s="507"/>
      <c r="H13" s="508"/>
      <c r="I13" s="507"/>
      <c r="J13" s="508"/>
      <c r="K13" s="507"/>
      <c r="L13" s="508"/>
      <c r="M13" s="507"/>
      <c r="N13" s="509"/>
    </row>
    <row r="14" spans="1:14" ht="13.5" thickBot="1" x14ac:dyDescent="0.25">
      <c r="A14" s="721" t="s">
        <v>314</v>
      </c>
      <c r="B14" s="722"/>
      <c r="C14" s="500"/>
      <c r="D14" s="501"/>
      <c r="E14" s="500"/>
      <c r="F14" s="501"/>
      <c r="G14" s="525"/>
      <c r="H14" s="501"/>
      <c r="I14" s="500"/>
      <c r="J14" s="501"/>
      <c r="K14" s="500"/>
      <c r="L14" s="501"/>
      <c r="M14" s="502"/>
      <c r="N14" s="503"/>
    </row>
    <row r="15" spans="1:14" x14ac:dyDescent="0.2">
      <c r="A15" s="217"/>
      <c r="B15" s="133"/>
      <c r="C15" s="510"/>
      <c r="D15" s="511"/>
      <c r="E15" s="510"/>
      <c r="F15" s="511"/>
      <c r="G15" s="510"/>
      <c r="H15" s="511"/>
      <c r="I15" s="510"/>
      <c r="J15" s="511"/>
      <c r="K15" s="510"/>
      <c r="L15" s="511"/>
      <c r="M15" s="510"/>
      <c r="N15" s="512"/>
    </row>
    <row r="16" spans="1:14" x14ac:dyDescent="0.2">
      <c r="A16" s="217"/>
      <c r="B16" s="133"/>
      <c r="C16" s="510"/>
      <c r="D16" s="511"/>
      <c r="E16" s="510"/>
      <c r="F16" s="511"/>
      <c r="G16" s="510"/>
      <c r="H16" s="511"/>
      <c r="I16" s="510"/>
      <c r="J16" s="511"/>
      <c r="K16" s="510"/>
      <c r="L16" s="511"/>
      <c r="M16" s="510"/>
      <c r="N16" s="512"/>
    </row>
    <row r="17" spans="1:16" x14ac:dyDescent="0.2">
      <c r="A17" s="217"/>
      <c r="B17" s="133"/>
      <c r="C17" s="510"/>
      <c r="D17" s="511"/>
      <c r="E17" s="510"/>
      <c r="F17" s="511"/>
      <c r="G17" s="510"/>
      <c r="H17" s="511"/>
      <c r="I17" s="510"/>
      <c r="J17" s="511"/>
      <c r="K17" s="510"/>
      <c r="L17" s="511"/>
      <c r="M17" s="510"/>
      <c r="N17" s="512"/>
    </row>
    <row r="18" spans="1:16" x14ac:dyDescent="0.2">
      <c r="A18" s="217"/>
      <c r="B18" s="133"/>
      <c r="C18" s="510"/>
      <c r="D18" s="511"/>
      <c r="E18" s="510"/>
      <c r="F18" s="511"/>
      <c r="G18" s="510"/>
      <c r="H18" s="511"/>
      <c r="I18" s="510"/>
      <c r="J18" s="511"/>
      <c r="K18" s="510"/>
      <c r="L18" s="511"/>
      <c r="M18" s="510"/>
      <c r="N18" s="512"/>
    </row>
    <row r="19" spans="1:16" x14ac:dyDescent="0.2">
      <c r="A19" s="218"/>
      <c r="B19" s="219"/>
      <c r="C19" s="513"/>
      <c r="D19" s="514"/>
      <c r="E19" s="513"/>
      <c r="F19" s="514"/>
      <c r="G19" s="515"/>
      <c r="H19" s="514"/>
      <c r="I19" s="513"/>
      <c r="J19" s="514"/>
      <c r="K19" s="513"/>
      <c r="L19" s="514"/>
      <c r="M19" s="515"/>
      <c r="N19" s="516"/>
      <c r="P19" s="2"/>
    </row>
    <row r="20" spans="1:16" ht="13.5" thickBot="1" x14ac:dyDescent="0.25">
      <c r="A20" s="220"/>
      <c r="B20" s="173"/>
      <c r="C20" s="507"/>
      <c r="D20" s="508"/>
      <c r="E20" s="507"/>
      <c r="F20" s="508"/>
      <c r="G20" s="507"/>
      <c r="H20" s="508"/>
      <c r="I20" s="507"/>
      <c r="J20" s="508"/>
      <c r="K20" s="507"/>
      <c r="L20" s="508"/>
      <c r="M20" s="507"/>
      <c r="N20" s="509"/>
    </row>
    <row r="21" spans="1:16" ht="13.5" thickBot="1" x14ac:dyDescent="0.25">
      <c r="A21" s="497" t="s">
        <v>69</v>
      </c>
      <c r="B21" s="221"/>
      <c r="C21" s="502"/>
      <c r="D21" s="517"/>
      <c r="E21" s="502"/>
      <c r="F21" s="517"/>
      <c r="G21" s="502"/>
      <c r="H21" s="517"/>
      <c r="I21" s="502"/>
      <c r="J21" s="517"/>
      <c r="K21" s="502"/>
      <c r="L21" s="517"/>
      <c r="M21" s="502"/>
      <c r="N21" s="518"/>
    </row>
    <row r="22" spans="1:16" x14ac:dyDescent="0.2">
      <c r="A22" s="217"/>
      <c r="B22" s="133"/>
      <c r="C22" s="510"/>
      <c r="D22" s="511"/>
      <c r="E22" s="510"/>
      <c r="F22" s="511"/>
      <c r="G22" s="510"/>
      <c r="H22" s="511"/>
      <c r="I22" s="510"/>
      <c r="J22" s="511"/>
      <c r="K22" s="510"/>
      <c r="L22" s="511"/>
      <c r="M22" s="510"/>
      <c r="N22" s="512"/>
    </row>
    <row r="23" spans="1:16" x14ac:dyDescent="0.2">
      <c r="A23" s="222"/>
      <c r="B23" s="133"/>
      <c r="C23" s="510"/>
      <c r="D23" s="511"/>
      <c r="E23" s="510"/>
      <c r="F23" s="511"/>
      <c r="G23" s="510"/>
      <c r="H23" s="519"/>
      <c r="I23" s="515"/>
      <c r="J23" s="519"/>
      <c r="K23" s="515"/>
      <c r="L23" s="519"/>
      <c r="M23" s="515"/>
      <c r="N23" s="516"/>
    </row>
    <row r="24" spans="1:16" x14ac:dyDescent="0.2">
      <c r="A24" s="222"/>
      <c r="B24" s="133"/>
      <c r="C24" s="515"/>
      <c r="D24" s="519"/>
      <c r="E24" s="515"/>
      <c r="F24" s="519"/>
      <c r="G24" s="515"/>
      <c r="H24" s="519"/>
      <c r="I24" s="515"/>
      <c r="J24" s="519"/>
      <c r="K24" s="515"/>
      <c r="L24" s="519"/>
      <c r="M24" s="515"/>
      <c r="N24" s="516"/>
    </row>
    <row r="25" spans="1:16" ht="13.5" thickBot="1" x14ac:dyDescent="0.25">
      <c r="A25" s="224"/>
      <c r="B25" s="164"/>
      <c r="C25" s="520"/>
      <c r="D25" s="521"/>
      <c r="E25" s="520"/>
      <c r="F25" s="521"/>
      <c r="G25" s="520"/>
      <c r="H25" s="521"/>
      <c r="I25" s="520"/>
      <c r="J25" s="521"/>
      <c r="K25" s="520"/>
      <c r="L25" s="521"/>
      <c r="M25" s="520"/>
      <c r="N25" s="522"/>
    </row>
    <row r="26" spans="1:16" ht="13.5" thickBot="1" x14ac:dyDescent="0.25">
      <c r="A26" s="495" t="s">
        <v>190</v>
      </c>
      <c r="B26" s="213"/>
      <c r="C26" s="502"/>
      <c r="D26" s="517"/>
      <c r="E26" s="502"/>
      <c r="F26" s="517"/>
      <c r="G26" s="502"/>
      <c r="H26" s="517"/>
      <c r="I26" s="502"/>
      <c r="J26" s="517"/>
      <c r="K26" s="502"/>
      <c r="L26" s="517"/>
      <c r="M26" s="502"/>
      <c r="N26" s="503"/>
    </row>
    <row r="27" spans="1:16" x14ac:dyDescent="0.2">
      <c r="A27" s="222"/>
      <c r="B27" s="223"/>
      <c r="C27" s="510"/>
      <c r="D27" s="511"/>
      <c r="E27" s="510"/>
      <c r="F27" s="511"/>
      <c r="G27" s="510"/>
      <c r="H27" s="511"/>
      <c r="I27" s="510"/>
      <c r="J27" s="511"/>
      <c r="K27" s="510"/>
      <c r="L27" s="511"/>
      <c r="M27" s="510"/>
      <c r="N27" s="512"/>
    </row>
    <row r="28" spans="1:16" x14ac:dyDescent="0.2">
      <c r="A28" s="218"/>
      <c r="B28" s="219"/>
      <c r="C28" s="515"/>
      <c r="D28" s="519"/>
      <c r="E28" s="515"/>
      <c r="F28" s="519"/>
      <c r="G28" s="515"/>
      <c r="H28" s="519"/>
      <c r="I28" s="515"/>
      <c r="J28" s="519"/>
      <c r="K28" s="515"/>
      <c r="L28" s="519"/>
      <c r="M28" s="515"/>
      <c r="N28" s="516"/>
    </row>
    <row r="29" spans="1:16" x14ac:dyDescent="0.2">
      <c r="A29" s="218"/>
      <c r="B29" s="219"/>
      <c r="C29" s="515"/>
      <c r="D29" s="519"/>
      <c r="E29" s="515"/>
      <c r="F29" s="519"/>
      <c r="G29" s="515"/>
      <c r="H29" s="519"/>
      <c r="I29" s="515"/>
      <c r="J29" s="519"/>
      <c r="K29" s="515"/>
      <c r="L29" s="519"/>
      <c r="M29" s="515"/>
      <c r="N29" s="516"/>
    </row>
    <row r="30" spans="1:16" x14ac:dyDescent="0.2">
      <c r="A30" s="218"/>
      <c r="B30" s="219"/>
      <c r="C30" s="515"/>
      <c r="D30" s="519"/>
      <c r="E30" s="515"/>
      <c r="F30" s="519"/>
      <c r="G30" s="515"/>
      <c r="H30" s="519"/>
      <c r="I30" s="515"/>
      <c r="J30" s="519"/>
      <c r="K30" s="515"/>
      <c r="L30" s="519"/>
      <c r="M30" s="515"/>
      <c r="N30" s="516"/>
    </row>
    <row r="31" spans="1:16" ht="13.5" thickBot="1" x14ac:dyDescent="0.25">
      <c r="A31" s="220"/>
      <c r="B31" s="173"/>
      <c r="C31" s="507"/>
      <c r="D31" s="508"/>
      <c r="E31" s="507"/>
      <c r="F31" s="508"/>
      <c r="G31" s="507"/>
      <c r="H31" s="508"/>
      <c r="I31" s="507"/>
      <c r="J31" s="508"/>
      <c r="K31" s="507"/>
      <c r="L31" s="508"/>
      <c r="M31" s="507"/>
      <c r="N31" s="509"/>
    </row>
    <row r="32" spans="1:16" ht="14.25" thickTop="1" thickBot="1" x14ac:dyDescent="0.25">
      <c r="A32" s="226" t="s">
        <v>128</v>
      </c>
      <c r="B32" s="227"/>
      <c r="C32" s="523"/>
      <c r="D32" s="523"/>
      <c r="E32" s="523"/>
      <c r="F32" s="523"/>
      <c r="G32" s="523"/>
      <c r="H32" s="523"/>
      <c r="I32" s="523"/>
      <c r="J32" s="523"/>
      <c r="K32" s="523">
        <v>3920000</v>
      </c>
      <c r="L32" s="523"/>
      <c r="M32" s="523">
        <v>3920000</v>
      </c>
      <c r="N32" s="524"/>
    </row>
    <row r="33" ht="13.5" thickTop="1" x14ac:dyDescent="0.2"/>
  </sheetData>
  <mergeCells count="12">
    <mergeCell ref="A14:B14"/>
    <mergeCell ref="C1:K1"/>
    <mergeCell ref="E3:H3"/>
    <mergeCell ref="E5:H5"/>
    <mergeCell ref="F6:G6"/>
    <mergeCell ref="C8:D8"/>
    <mergeCell ref="A11:B11"/>
    <mergeCell ref="M8:N8"/>
    <mergeCell ref="K8:L8"/>
    <mergeCell ref="I8:J8"/>
    <mergeCell ref="G8:H8"/>
    <mergeCell ref="E8:F8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" sqref="B1:J1"/>
    </sheetView>
  </sheetViews>
  <sheetFormatPr defaultRowHeight="12.75" x14ac:dyDescent="0.2"/>
  <cols>
    <col min="2" max="2" width="16.140625" customWidth="1"/>
    <col min="3" max="3" width="9.85546875" bestFit="1" customWidth="1"/>
    <col min="5" max="5" width="9.42578125" bestFit="1" customWidth="1"/>
    <col min="7" max="7" width="9.42578125" bestFit="1" customWidth="1"/>
    <col min="11" max="11" width="9.85546875" bestFit="1" customWidth="1"/>
  </cols>
  <sheetData>
    <row r="1" spans="1:12" x14ac:dyDescent="0.2">
      <c r="B1" s="689" t="s">
        <v>327</v>
      </c>
      <c r="C1" s="689"/>
      <c r="D1" s="689"/>
      <c r="E1" s="689"/>
      <c r="F1" s="689"/>
      <c r="G1" s="689"/>
      <c r="H1" s="689"/>
      <c r="I1" s="689"/>
      <c r="J1" s="689"/>
    </row>
    <row r="2" spans="1:12" x14ac:dyDescent="0.2">
      <c r="C2" s="258"/>
      <c r="F2" s="258"/>
    </row>
    <row r="3" spans="1:12" x14ac:dyDescent="0.2">
      <c r="A3" s="5"/>
      <c r="B3" s="5"/>
      <c r="C3" s="5"/>
      <c r="D3" s="691" t="s">
        <v>17</v>
      </c>
      <c r="E3" s="691"/>
      <c r="F3" s="691"/>
      <c r="G3" s="691"/>
      <c r="H3" s="5"/>
    </row>
    <row r="4" spans="1:12" x14ac:dyDescent="0.2">
      <c r="A4" s="5"/>
      <c r="B4" s="5"/>
      <c r="C4" s="5"/>
      <c r="D4" s="304"/>
      <c r="E4" s="304"/>
      <c r="F4" s="304"/>
      <c r="G4" s="304"/>
      <c r="H4" s="5"/>
    </row>
    <row r="5" spans="1:12" x14ac:dyDescent="0.2">
      <c r="A5" s="5"/>
      <c r="B5" s="5"/>
      <c r="C5" s="5"/>
      <c r="D5" s="690" t="s">
        <v>196</v>
      </c>
      <c r="E5" s="690"/>
      <c r="F5" s="690"/>
      <c r="G5" s="690"/>
      <c r="H5" s="5"/>
    </row>
    <row r="6" spans="1:12" x14ac:dyDescent="0.2">
      <c r="A6" s="5"/>
      <c r="B6" s="5"/>
      <c r="C6" s="5"/>
      <c r="D6" s="5"/>
      <c r="E6" s="690">
        <v>2018</v>
      </c>
      <c r="F6" s="690"/>
      <c r="G6" s="5"/>
      <c r="H6" s="5"/>
    </row>
    <row r="7" spans="1:12" ht="13.5" thickBot="1" x14ac:dyDescent="0.25">
      <c r="L7" s="411" t="s">
        <v>208</v>
      </c>
    </row>
    <row r="8" spans="1:12" x14ac:dyDescent="0.2">
      <c r="A8" s="138" t="s">
        <v>44</v>
      </c>
      <c r="B8" s="206"/>
      <c r="C8" s="718" t="s">
        <v>192</v>
      </c>
      <c r="D8" s="720"/>
      <c r="E8" s="718" t="s">
        <v>193</v>
      </c>
      <c r="F8" s="720"/>
      <c r="G8" s="718" t="s">
        <v>194</v>
      </c>
      <c r="H8" s="720"/>
      <c r="I8" s="718" t="s">
        <v>195</v>
      </c>
      <c r="J8" s="720"/>
      <c r="K8" s="718" t="s">
        <v>188</v>
      </c>
      <c r="L8" s="719"/>
    </row>
    <row r="9" spans="1:12" ht="13.5" thickBot="1" x14ac:dyDescent="0.25">
      <c r="A9" s="207"/>
      <c r="B9" s="208"/>
      <c r="C9" s="496" t="s">
        <v>189</v>
      </c>
      <c r="D9" s="498"/>
      <c r="E9" s="496" t="s">
        <v>189</v>
      </c>
      <c r="F9" s="498"/>
      <c r="G9" s="496" t="s">
        <v>189</v>
      </c>
      <c r="H9" s="498"/>
      <c r="I9" s="496" t="s">
        <v>189</v>
      </c>
      <c r="J9" s="498"/>
      <c r="K9" s="496" t="s">
        <v>189</v>
      </c>
      <c r="L9" s="499"/>
    </row>
    <row r="10" spans="1:12" ht="13.5" thickBot="1" x14ac:dyDescent="0.25">
      <c r="A10" s="138" t="s">
        <v>20</v>
      </c>
      <c r="B10" s="206"/>
      <c r="C10" s="526"/>
      <c r="D10" s="527"/>
      <c r="E10" s="526"/>
      <c r="F10" s="527"/>
      <c r="G10" s="526"/>
      <c r="H10" s="527"/>
      <c r="I10" s="526"/>
      <c r="J10" s="527"/>
      <c r="K10" s="526"/>
      <c r="L10" s="528"/>
    </row>
    <row r="11" spans="1:12" ht="13.5" thickBot="1" x14ac:dyDescent="0.25">
      <c r="A11" s="721" t="s">
        <v>298</v>
      </c>
      <c r="B11" s="722"/>
      <c r="C11" s="529"/>
      <c r="D11" s="530"/>
      <c r="E11" s="529"/>
      <c r="F11" s="530"/>
      <c r="G11" s="529"/>
      <c r="H11" s="530"/>
      <c r="I11" s="529"/>
      <c r="J11" s="530"/>
      <c r="K11" s="525"/>
      <c r="L11" s="531"/>
    </row>
    <row r="12" spans="1:12" x14ac:dyDescent="0.2">
      <c r="A12" s="494"/>
      <c r="B12" s="214"/>
      <c r="C12" s="532"/>
      <c r="D12" s="533"/>
      <c r="E12" s="532"/>
      <c r="F12" s="533"/>
      <c r="G12" s="532"/>
      <c r="H12" s="533"/>
      <c r="I12" s="532"/>
      <c r="J12" s="533"/>
      <c r="K12" s="532"/>
      <c r="L12" s="534"/>
    </row>
    <row r="13" spans="1:12" ht="13.5" thickBot="1" x14ac:dyDescent="0.25">
      <c r="A13" s="215"/>
      <c r="B13" s="216"/>
      <c r="C13" s="535"/>
      <c r="D13" s="536"/>
      <c r="E13" s="535"/>
      <c r="F13" s="536"/>
      <c r="G13" s="535"/>
      <c r="H13" s="536"/>
      <c r="I13" s="535"/>
      <c r="J13" s="536"/>
      <c r="K13" s="535"/>
      <c r="L13" s="364"/>
    </row>
    <row r="14" spans="1:12" ht="13.5" thickBot="1" x14ac:dyDescent="0.25">
      <c r="A14" s="669" t="s">
        <v>302</v>
      </c>
      <c r="B14" s="213"/>
      <c r="C14" s="525"/>
      <c r="D14" s="543"/>
      <c r="E14" s="525">
        <v>1000000</v>
      </c>
      <c r="F14" s="543"/>
      <c r="G14" s="525"/>
      <c r="H14" s="543"/>
      <c r="I14" s="525"/>
      <c r="J14" s="543"/>
      <c r="K14" s="525">
        <v>1000000</v>
      </c>
      <c r="L14" s="531"/>
    </row>
    <row r="15" spans="1:12" x14ac:dyDescent="0.2">
      <c r="A15" s="217" t="s">
        <v>303</v>
      </c>
      <c r="B15" s="133"/>
      <c r="C15" s="537"/>
      <c r="D15" s="538"/>
      <c r="E15" s="537">
        <v>1000000</v>
      </c>
      <c r="F15" s="538"/>
      <c r="G15" s="537"/>
      <c r="H15" s="538"/>
      <c r="I15" s="537"/>
      <c r="J15" s="538"/>
      <c r="K15" s="537">
        <v>1000000</v>
      </c>
      <c r="L15" s="539"/>
    </row>
    <row r="16" spans="1:12" x14ac:dyDescent="0.2">
      <c r="A16" s="217"/>
      <c r="B16" s="133"/>
      <c r="C16" s="537"/>
      <c r="D16" s="538"/>
      <c r="E16" s="537"/>
      <c r="F16" s="538"/>
      <c r="G16" s="537"/>
      <c r="H16" s="538"/>
      <c r="I16" s="537"/>
      <c r="J16" s="538"/>
      <c r="K16" s="537"/>
      <c r="L16" s="539"/>
    </row>
    <row r="17" spans="1:12" x14ac:dyDescent="0.2">
      <c r="A17" s="217"/>
      <c r="B17" s="133"/>
      <c r="C17" s="537"/>
      <c r="D17" s="538"/>
      <c r="E17" s="537"/>
      <c r="F17" s="538"/>
      <c r="G17" s="537"/>
      <c r="H17" s="538"/>
      <c r="I17" s="537"/>
      <c r="J17" s="538"/>
      <c r="K17" s="537"/>
      <c r="L17" s="539"/>
    </row>
    <row r="18" spans="1:12" x14ac:dyDescent="0.2">
      <c r="A18" s="217"/>
      <c r="B18" s="133"/>
      <c r="C18" s="537"/>
      <c r="D18" s="538"/>
      <c r="E18" s="537"/>
      <c r="F18" s="538"/>
      <c r="G18" s="537"/>
      <c r="H18" s="538"/>
      <c r="I18" s="537"/>
      <c r="J18" s="538"/>
      <c r="K18" s="537"/>
      <c r="L18" s="539"/>
    </row>
    <row r="19" spans="1:12" x14ac:dyDescent="0.2">
      <c r="A19" s="218"/>
      <c r="B19" s="219"/>
      <c r="C19" s="540"/>
      <c r="D19" s="541"/>
      <c r="E19" s="540"/>
      <c r="F19" s="541"/>
      <c r="G19" s="542"/>
      <c r="H19" s="541"/>
      <c r="I19" s="540"/>
      <c r="J19" s="541"/>
      <c r="K19" s="542"/>
      <c r="L19" s="354"/>
    </row>
    <row r="20" spans="1:12" ht="13.5" thickBot="1" x14ac:dyDescent="0.25">
      <c r="A20" s="220"/>
      <c r="B20" s="173"/>
      <c r="C20" s="535"/>
      <c r="D20" s="536"/>
      <c r="E20" s="535"/>
      <c r="F20" s="536"/>
      <c r="G20" s="535"/>
      <c r="H20" s="536"/>
      <c r="I20" s="535"/>
      <c r="J20" s="536"/>
      <c r="K20" s="535"/>
      <c r="L20" s="364"/>
    </row>
    <row r="21" spans="1:12" ht="13.5" thickBot="1" x14ac:dyDescent="0.25">
      <c r="A21" s="497" t="s">
        <v>69</v>
      </c>
      <c r="B21" s="221"/>
      <c r="C21" s="525"/>
      <c r="D21" s="543"/>
      <c r="E21" s="525">
        <v>2500000</v>
      </c>
      <c r="F21" s="543"/>
      <c r="G21" s="525"/>
      <c r="H21" s="543"/>
      <c r="I21" s="525"/>
      <c r="J21" s="543"/>
      <c r="K21" s="525">
        <v>2500000</v>
      </c>
      <c r="L21" s="367"/>
    </row>
    <row r="22" spans="1:12" x14ac:dyDescent="0.2">
      <c r="A22" s="217" t="s">
        <v>313</v>
      </c>
      <c r="B22" s="133"/>
      <c r="C22" s="537"/>
      <c r="D22" s="538"/>
      <c r="E22" s="537">
        <v>2500000</v>
      </c>
      <c r="F22" s="538"/>
      <c r="G22" s="537"/>
      <c r="H22" s="538"/>
      <c r="I22" s="537"/>
      <c r="J22" s="538"/>
      <c r="K22" s="537">
        <v>2500000</v>
      </c>
      <c r="L22" s="539"/>
    </row>
    <row r="23" spans="1:12" x14ac:dyDescent="0.2">
      <c r="A23" s="222"/>
      <c r="B23" s="133"/>
      <c r="C23" s="537"/>
      <c r="D23" s="538"/>
      <c r="E23" s="537"/>
      <c r="F23" s="538"/>
      <c r="G23" s="537"/>
      <c r="H23" s="544"/>
      <c r="I23" s="542"/>
      <c r="J23" s="544"/>
      <c r="K23" s="542"/>
      <c r="L23" s="354"/>
    </row>
    <row r="24" spans="1:12" x14ac:dyDescent="0.2">
      <c r="A24" s="222"/>
      <c r="B24" s="133"/>
      <c r="C24" s="542"/>
      <c r="D24" s="544"/>
      <c r="E24" s="542"/>
      <c r="F24" s="544"/>
      <c r="G24" s="542"/>
      <c r="H24" s="544"/>
      <c r="I24" s="542"/>
      <c r="J24" s="544"/>
      <c r="K24" s="542"/>
      <c r="L24" s="354"/>
    </row>
    <row r="25" spans="1:12" ht="13.5" thickBot="1" x14ac:dyDescent="0.25">
      <c r="A25" s="224"/>
      <c r="B25" s="164"/>
      <c r="C25" s="545"/>
      <c r="D25" s="546"/>
      <c r="E25" s="545"/>
      <c r="F25" s="546"/>
      <c r="G25" s="545"/>
      <c r="H25" s="546"/>
      <c r="I25" s="545"/>
      <c r="J25" s="546"/>
      <c r="K25" s="545"/>
      <c r="L25" s="360"/>
    </row>
    <row r="26" spans="1:12" ht="13.5" thickBot="1" x14ac:dyDescent="0.25">
      <c r="A26" s="495" t="s">
        <v>190</v>
      </c>
      <c r="B26" s="213"/>
      <c r="C26" s="525"/>
      <c r="D26" s="543"/>
      <c r="E26" s="525">
        <v>420000</v>
      </c>
      <c r="F26" s="543"/>
      <c r="G26" s="525"/>
      <c r="H26" s="543"/>
      <c r="I26" s="525"/>
      <c r="J26" s="543"/>
      <c r="K26" s="525">
        <f>C26+E26+G26+I26</f>
        <v>420000</v>
      </c>
      <c r="L26" s="531"/>
    </row>
    <row r="27" spans="1:12" x14ac:dyDescent="0.2">
      <c r="A27" s="724" t="s">
        <v>301</v>
      </c>
      <c r="B27" s="725"/>
      <c r="C27" s="537"/>
      <c r="D27" s="538"/>
      <c r="E27" s="537">
        <v>420000</v>
      </c>
      <c r="F27" s="538"/>
      <c r="G27" s="537"/>
      <c r="H27" s="538"/>
      <c r="I27" s="537"/>
      <c r="J27" s="538"/>
      <c r="K27" s="537">
        <v>420000</v>
      </c>
      <c r="L27" s="539"/>
    </row>
    <row r="28" spans="1:12" x14ac:dyDescent="0.2">
      <c r="A28" s="638"/>
      <c r="B28" s="219"/>
      <c r="C28" s="542"/>
      <c r="D28" s="544"/>
      <c r="E28" s="542"/>
      <c r="F28" s="544"/>
      <c r="G28" s="542"/>
      <c r="H28" s="544"/>
      <c r="I28" s="542"/>
      <c r="J28" s="544"/>
      <c r="K28" s="542"/>
      <c r="L28" s="354"/>
    </row>
    <row r="29" spans="1:12" x14ac:dyDescent="0.2">
      <c r="A29" s="218"/>
      <c r="B29" s="219"/>
      <c r="C29" s="542"/>
      <c r="D29" s="544"/>
      <c r="E29" s="542"/>
      <c r="F29" s="544"/>
      <c r="G29" s="542"/>
      <c r="H29" s="544"/>
      <c r="I29" s="542"/>
      <c r="J29" s="544"/>
      <c r="K29" s="542"/>
      <c r="L29" s="354"/>
    </row>
    <row r="30" spans="1:12" x14ac:dyDescent="0.2">
      <c r="A30" s="218"/>
      <c r="B30" s="219"/>
      <c r="C30" s="542"/>
      <c r="D30" s="544"/>
      <c r="E30" s="542"/>
      <c r="F30" s="544"/>
      <c r="G30" s="542"/>
      <c r="H30" s="544"/>
      <c r="I30" s="542"/>
      <c r="J30" s="544"/>
      <c r="K30" s="542"/>
      <c r="L30" s="354"/>
    </row>
    <row r="31" spans="1:12" ht="13.5" thickBot="1" x14ac:dyDescent="0.25">
      <c r="A31" s="220"/>
      <c r="B31" s="173"/>
      <c r="C31" s="535"/>
      <c r="D31" s="536"/>
      <c r="E31" s="535"/>
      <c r="F31" s="536"/>
      <c r="G31" s="535"/>
      <c r="H31" s="536"/>
      <c r="I31" s="535"/>
      <c r="J31" s="536"/>
      <c r="K31" s="535"/>
      <c r="L31" s="364"/>
    </row>
    <row r="32" spans="1:12" ht="14.25" thickTop="1" thickBot="1" x14ac:dyDescent="0.25">
      <c r="A32" s="226" t="s">
        <v>128</v>
      </c>
      <c r="B32" s="227"/>
      <c r="C32" s="547"/>
      <c r="D32" s="547"/>
      <c r="E32" s="547">
        <v>3920000</v>
      </c>
      <c r="F32" s="547"/>
      <c r="G32" s="547"/>
      <c r="H32" s="547"/>
      <c r="I32" s="547"/>
      <c r="J32" s="547"/>
      <c r="K32" s="547">
        <v>3920000</v>
      </c>
      <c r="L32" s="548"/>
    </row>
    <row r="33" ht="13.5" thickTop="1" x14ac:dyDescent="0.2"/>
  </sheetData>
  <mergeCells count="11">
    <mergeCell ref="K8:L8"/>
    <mergeCell ref="A27:B27"/>
    <mergeCell ref="B1:J1"/>
    <mergeCell ref="D3:G3"/>
    <mergeCell ref="D5:G5"/>
    <mergeCell ref="C8:D8"/>
    <mergeCell ref="E8:F8"/>
    <mergeCell ref="G8:H8"/>
    <mergeCell ref="I8:J8"/>
    <mergeCell ref="E6:F6"/>
    <mergeCell ref="A11:B11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G1"/>
    </sheetView>
  </sheetViews>
  <sheetFormatPr defaultRowHeight="12.75" x14ac:dyDescent="0.2"/>
  <cols>
    <col min="4" max="4" width="17" customWidth="1"/>
    <col min="5" max="5" width="15.42578125" customWidth="1"/>
    <col min="6" max="6" width="15.28515625" customWidth="1"/>
    <col min="7" max="7" width="13.5703125" customWidth="1"/>
  </cols>
  <sheetData>
    <row r="1" spans="1:7" x14ac:dyDescent="0.2">
      <c r="A1" s="689" t="s">
        <v>328</v>
      </c>
      <c r="B1" s="689"/>
      <c r="C1" s="689"/>
      <c r="D1" s="689"/>
      <c r="E1" s="689"/>
      <c r="F1" s="689"/>
      <c r="G1" s="689"/>
    </row>
    <row r="2" spans="1:7" x14ac:dyDescent="0.2">
      <c r="C2" s="258"/>
      <c r="D2" s="258"/>
    </row>
    <row r="3" spans="1:7" x14ac:dyDescent="0.2">
      <c r="A3" s="48"/>
      <c r="B3" s="48"/>
      <c r="C3" s="691" t="s">
        <v>17</v>
      </c>
      <c r="D3" s="691"/>
      <c r="E3" s="691"/>
    </row>
    <row r="4" spans="1:7" x14ac:dyDescent="0.2">
      <c r="B4" s="48"/>
      <c r="C4" s="48"/>
      <c r="D4" s="48"/>
      <c r="E4" s="48"/>
    </row>
    <row r="5" spans="1:7" x14ac:dyDescent="0.2">
      <c r="B5" s="48"/>
      <c r="C5" s="691" t="s">
        <v>205</v>
      </c>
      <c r="D5" s="691"/>
      <c r="E5" s="691"/>
    </row>
    <row r="6" spans="1:7" x14ac:dyDescent="0.2">
      <c r="B6" s="5"/>
      <c r="C6" s="690">
        <v>2018</v>
      </c>
      <c r="D6" s="690"/>
      <c r="E6" s="690"/>
      <c r="F6" s="5"/>
    </row>
    <row r="7" spans="1:7" ht="13.5" thickBot="1" x14ac:dyDescent="0.25">
      <c r="B7" s="5"/>
      <c r="C7" s="5"/>
      <c r="D7" s="369"/>
      <c r="E7" s="5"/>
      <c r="F7" s="5"/>
      <c r="G7" s="411" t="s">
        <v>206</v>
      </c>
    </row>
    <row r="8" spans="1:7" ht="13.5" thickBot="1" x14ac:dyDescent="0.25">
      <c r="A8" s="231" t="s">
        <v>12</v>
      </c>
      <c r="B8" s="728" t="s">
        <v>13</v>
      </c>
      <c r="C8" s="729"/>
      <c r="D8" s="549" t="s">
        <v>14</v>
      </c>
      <c r="E8" s="549" t="s">
        <v>15</v>
      </c>
      <c r="F8" s="549" t="s">
        <v>11</v>
      </c>
      <c r="G8" s="555" t="s">
        <v>16</v>
      </c>
    </row>
    <row r="9" spans="1:7" x14ac:dyDescent="0.2">
      <c r="A9" s="550" t="s">
        <v>45</v>
      </c>
      <c r="B9" s="103" t="s">
        <v>72</v>
      </c>
      <c r="C9" s="102"/>
      <c r="D9" s="560" t="s">
        <v>197</v>
      </c>
      <c r="E9" s="561" t="s">
        <v>202</v>
      </c>
      <c r="F9" s="435" t="s">
        <v>203</v>
      </c>
      <c r="G9" s="562" t="s">
        <v>84</v>
      </c>
    </row>
    <row r="10" spans="1:7" x14ac:dyDescent="0.2">
      <c r="A10" s="551" t="s">
        <v>25</v>
      </c>
      <c r="B10" s="113"/>
      <c r="C10" s="216"/>
      <c r="D10" s="113"/>
      <c r="E10" s="113"/>
      <c r="F10" s="559"/>
      <c r="G10" s="27"/>
    </row>
    <row r="11" spans="1:7" x14ac:dyDescent="0.2">
      <c r="A11" s="552" t="s">
        <v>64</v>
      </c>
      <c r="B11" s="726" t="s">
        <v>198</v>
      </c>
      <c r="C11" s="727"/>
      <c r="D11" s="557">
        <v>1</v>
      </c>
      <c r="E11" s="163"/>
      <c r="F11" s="557">
        <v>4</v>
      </c>
      <c r="G11" s="590">
        <v>5</v>
      </c>
    </row>
    <row r="12" spans="1:7" x14ac:dyDescent="0.2">
      <c r="A12" s="553"/>
      <c r="B12" s="233" t="s">
        <v>204</v>
      </c>
      <c r="C12" s="234"/>
      <c r="D12" s="558">
        <v>1</v>
      </c>
      <c r="E12" s="163"/>
      <c r="F12" s="558"/>
      <c r="G12" s="267"/>
    </row>
    <row r="13" spans="1:7" x14ac:dyDescent="0.2">
      <c r="A13" s="553"/>
      <c r="B13" s="233" t="s">
        <v>223</v>
      </c>
      <c r="C13" s="234"/>
      <c r="D13" s="558"/>
      <c r="E13" s="163"/>
      <c r="F13" s="558">
        <v>1</v>
      </c>
      <c r="G13" s="267"/>
    </row>
    <row r="14" spans="1:7" x14ac:dyDescent="0.2">
      <c r="A14" s="553"/>
      <c r="B14" s="233" t="s">
        <v>224</v>
      </c>
      <c r="C14" s="234"/>
      <c r="D14" s="558"/>
      <c r="E14" s="163"/>
      <c r="F14" s="558">
        <v>3</v>
      </c>
      <c r="G14" s="267"/>
    </row>
    <row r="15" spans="1:7" x14ac:dyDescent="0.2">
      <c r="A15" s="553"/>
      <c r="B15" s="233"/>
      <c r="C15" s="234"/>
      <c r="D15" s="558"/>
      <c r="E15" s="163"/>
      <c r="F15" s="558"/>
      <c r="G15" s="267"/>
    </row>
    <row r="16" spans="1:7" x14ac:dyDescent="0.2">
      <c r="A16" s="552" t="s">
        <v>232</v>
      </c>
      <c r="B16" s="235" t="s">
        <v>117</v>
      </c>
      <c r="C16" s="234"/>
      <c r="D16" s="557">
        <v>11</v>
      </c>
      <c r="E16" s="163"/>
      <c r="F16" s="558"/>
      <c r="G16" s="590">
        <v>11</v>
      </c>
    </row>
    <row r="17" spans="1:7" x14ac:dyDescent="0.2">
      <c r="A17" s="552"/>
      <c r="B17" s="233" t="s">
        <v>257</v>
      </c>
      <c r="C17" s="236"/>
      <c r="D17" s="558">
        <v>10</v>
      </c>
      <c r="E17" s="163"/>
      <c r="F17" s="558"/>
      <c r="G17" s="267">
        <v>10</v>
      </c>
    </row>
    <row r="18" spans="1:7" x14ac:dyDescent="0.2">
      <c r="A18" s="552"/>
      <c r="B18" s="233" t="s">
        <v>315</v>
      </c>
      <c r="C18" s="237"/>
      <c r="D18" s="558">
        <v>1</v>
      </c>
      <c r="E18" s="163"/>
      <c r="F18" s="558"/>
      <c r="G18" s="267">
        <v>1</v>
      </c>
    </row>
    <row r="19" spans="1:7" x14ac:dyDescent="0.2">
      <c r="A19" s="552" t="s">
        <v>66</v>
      </c>
      <c r="B19" s="238" t="s">
        <v>52</v>
      </c>
      <c r="C19" s="239"/>
      <c r="D19" s="557">
        <v>1</v>
      </c>
      <c r="E19" s="163"/>
      <c r="F19" s="557">
        <v>1</v>
      </c>
      <c r="G19" s="590">
        <v>2</v>
      </c>
    </row>
    <row r="20" spans="1:7" x14ac:dyDescent="0.2">
      <c r="A20" s="552"/>
      <c r="B20" s="233" t="s">
        <v>200</v>
      </c>
      <c r="C20" s="164"/>
      <c r="D20" s="558"/>
      <c r="E20" s="163"/>
      <c r="F20" s="558">
        <v>1</v>
      </c>
      <c r="G20" s="267"/>
    </row>
    <row r="21" spans="1:7" x14ac:dyDescent="0.2">
      <c r="A21" s="552"/>
      <c r="B21" s="163" t="s">
        <v>201</v>
      </c>
      <c r="C21" s="164"/>
      <c r="D21" s="558">
        <v>1</v>
      </c>
      <c r="E21" s="163"/>
      <c r="F21" s="558"/>
      <c r="G21" s="267"/>
    </row>
    <row r="22" spans="1:7" x14ac:dyDescent="0.2">
      <c r="A22" s="552"/>
      <c r="B22" s="163"/>
      <c r="C22" s="164"/>
      <c r="D22" s="558"/>
      <c r="E22" s="163"/>
      <c r="F22" s="558"/>
      <c r="G22" s="267"/>
    </row>
    <row r="23" spans="1:7" x14ac:dyDescent="0.2">
      <c r="A23" s="552" t="s">
        <v>67</v>
      </c>
      <c r="B23" s="235" t="s">
        <v>226</v>
      </c>
      <c r="C23" s="240"/>
      <c r="D23" s="558"/>
      <c r="E23" s="163"/>
      <c r="F23" s="557">
        <v>1</v>
      </c>
      <c r="G23" s="590">
        <v>1</v>
      </c>
    </row>
    <row r="24" spans="1:7" x14ac:dyDescent="0.2">
      <c r="A24" s="553"/>
      <c r="B24" s="233" t="s">
        <v>47</v>
      </c>
      <c r="C24" s="234"/>
      <c r="D24" s="558"/>
      <c r="E24" s="163"/>
      <c r="F24" s="558"/>
      <c r="G24" s="267"/>
    </row>
    <row r="25" spans="1:7" x14ac:dyDescent="0.2">
      <c r="A25" s="553"/>
      <c r="B25" s="233"/>
      <c r="C25" s="234"/>
      <c r="D25" s="558"/>
      <c r="E25" s="163"/>
      <c r="F25" s="558"/>
      <c r="G25" s="267"/>
    </row>
    <row r="26" spans="1:7" x14ac:dyDescent="0.2">
      <c r="A26" s="552" t="s">
        <v>71</v>
      </c>
      <c r="B26" s="235" t="s">
        <v>199</v>
      </c>
      <c r="C26" s="232"/>
      <c r="D26" s="557">
        <v>1</v>
      </c>
      <c r="E26" s="163"/>
      <c r="F26" s="558"/>
      <c r="G26" s="590">
        <v>1</v>
      </c>
    </row>
    <row r="27" spans="1:7" x14ac:dyDescent="0.2">
      <c r="A27" s="554"/>
      <c r="B27" s="233" t="s">
        <v>46</v>
      </c>
      <c r="C27" s="234"/>
      <c r="D27" s="209"/>
      <c r="E27" s="229"/>
      <c r="F27" s="209"/>
      <c r="G27" s="591"/>
    </row>
    <row r="28" spans="1:7" x14ac:dyDescent="0.2">
      <c r="A28" s="553"/>
      <c r="B28" s="233"/>
      <c r="C28" s="234"/>
      <c r="D28" s="558"/>
      <c r="E28" s="163"/>
      <c r="F28" s="558"/>
      <c r="G28" s="267"/>
    </row>
    <row r="29" spans="1:7" x14ac:dyDescent="0.2">
      <c r="A29" s="552"/>
      <c r="B29" s="238"/>
      <c r="C29" s="270"/>
      <c r="D29" s="558"/>
      <c r="E29" s="163"/>
      <c r="F29" s="558"/>
      <c r="G29" s="267"/>
    </row>
    <row r="30" spans="1:7" ht="13.5" thickBot="1" x14ac:dyDescent="0.25">
      <c r="A30" s="553"/>
      <c r="B30" s="233"/>
      <c r="C30" s="234"/>
      <c r="D30" s="558"/>
      <c r="E30" s="163"/>
      <c r="F30" s="558"/>
      <c r="G30" s="267"/>
    </row>
    <row r="31" spans="1:7" ht="13.5" thickBot="1" x14ac:dyDescent="0.25">
      <c r="A31" s="41"/>
      <c r="B31" s="571" t="s">
        <v>128</v>
      </c>
      <c r="C31" s="572"/>
      <c r="D31" s="573">
        <f>D11+D16+D19+D26</f>
        <v>14</v>
      </c>
      <c r="E31" s="573">
        <v>0</v>
      </c>
      <c r="F31" s="573">
        <f>F11+F16+F19+F23+F26</f>
        <v>6</v>
      </c>
      <c r="G31" s="230">
        <v>20</v>
      </c>
    </row>
  </sheetData>
  <mergeCells count="6">
    <mergeCell ref="B11:C11"/>
    <mergeCell ref="B8:C8"/>
    <mergeCell ref="A1:G1"/>
    <mergeCell ref="C3:E3"/>
    <mergeCell ref="C5:E5"/>
    <mergeCell ref="C6:E6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B1" sqref="B1:K1"/>
    </sheetView>
  </sheetViews>
  <sheetFormatPr defaultRowHeight="12.75" x14ac:dyDescent="0.2"/>
  <cols>
    <col min="1" max="1" width="23.85546875" customWidth="1"/>
    <col min="2" max="2" width="9.28515625" bestFit="1" customWidth="1"/>
    <col min="3" max="3" width="8" customWidth="1"/>
    <col min="4" max="4" width="10.140625" bestFit="1" customWidth="1"/>
    <col min="5" max="9" width="9.28515625" bestFit="1" customWidth="1"/>
    <col min="10" max="10" width="10.140625" bestFit="1" customWidth="1"/>
    <col min="11" max="11" width="9.140625" customWidth="1"/>
    <col min="12" max="12" width="8.140625" customWidth="1"/>
  </cols>
  <sheetData>
    <row r="1" spans="1:14" ht="15" x14ac:dyDescent="0.25">
      <c r="A1" s="273"/>
      <c r="B1" s="730" t="s">
        <v>329</v>
      </c>
      <c r="C1" s="730"/>
      <c r="D1" s="730"/>
      <c r="E1" s="730"/>
      <c r="F1" s="730"/>
      <c r="G1" s="730"/>
      <c r="H1" s="730"/>
      <c r="I1" s="730"/>
      <c r="J1" s="730"/>
      <c r="K1" s="730"/>
      <c r="L1" s="574"/>
      <c r="M1" s="273"/>
    </row>
    <row r="2" spans="1:14" ht="15" x14ac:dyDescent="0.25">
      <c r="A2" s="273"/>
      <c r="B2" s="273"/>
      <c r="C2" s="259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4" x14ac:dyDescent="0.2">
      <c r="E3" s="691" t="s">
        <v>17</v>
      </c>
      <c r="F3" s="691"/>
      <c r="G3" s="691"/>
      <c r="H3" s="691"/>
    </row>
    <row r="5" spans="1:14" x14ac:dyDescent="0.2">
      <c r="E5" s="48" t="s">
        <v>216</v>
      </c>
    </row>
    <row r="6" spans="1:14" x14ac:dyDescent="0.2">
      <c r="F6" s="691">
        <v>2018</v>
      </c>
      <c r="G6" s="691"/>
    </row>
    <row r="7" spans="1:14" x14ac:dyDescent="0.2">
      <c r="A7" s="274"/>
      <c r="B7" s="319"/>
      <c r="C7" s="319"/>
      <c r="D7" s="319"/>
      <c r="E7" s="319"/>
      <c r="F7" s="319"/>
      <c r="G7" s="319"/>
      <c r="H7" s="319"/>
      <c r="I7" s="319"/>
      <c r="J7" s="319"/>
      <c r="K7" s="319"/>
      <c r="N7" s="411" t="s">
        <v>208</v>
      </c>
    </row>
    <row r="8" spans="1:14" x14ac:dyDescent="0.2">
      <c r="A8" s="577" t="s">
        <v>72</v>
      </c>
      <c r="B8" s="576" t="s">
        <v>25</v>
      </c>
      <c r="C8" s="576" t="s">
        <v>73</v>
      </c>
      <c r="D8" s="576" t="s">
        <v>74</v>
      </c>
      <c r="E8" s="576" t="s">
        <v>75</v>
      </c>
      <c r="F8" s="576" t="s">
        <v>76</v>
      </c>
      <c r="G8" s="576" t="s">
        <v>77</v>
      </c>
      <c r="H8" s="576" t="s">
        <v>78</v>
      </c>
      <c r="I8" s="576" t="s">
        <v>79</v>
      </c>
      <c r="J8" s="576" t="s">
        <v>80</v>
      </c>
      <c r="K8" s="576" t="s">
        <v>81</v>
      </c>
      <c r="L8" s="576" t="s">
        <v>82</v>
      </c>
      <c r="M8" s="576" t="s">
        <v>83</v>
      </c>
      <c r="N8" s="576" t="s">
        <v>84</v>
      </c>
    </row>
    <row r="9" spans="1:14" x14ac:dyDescent="0.2">
      <c r="A9" s="577" t="s">
        <v>259</v>
      </c>
      <c r="B9" s="575"/>
      <c r="C9" s="575"/>
      <c r="D9" s="575"/>
      <c r="E9" s="575"/>
      <c r="F9" s="575"/>
      <c r="G9" s="575"/>
      <c r="H9" s="575"/>
      <c r="I9" s="575"/>
      <c r="J9" s="575"/>
      <c r="K9" s="575"/>
      <c r="L9" s="575"/>
      <c r="M9" s="575"/>
      <c r="N9" s="577"/>
    </row>
    <row r="10" spans="1:14" x14ac:dyDescent="0.2">
      <c r="A10" s="575" t="s">
        <v>85</v>
      </c>
      <c r="B10" s="578">
        <v>478000</v>
      </c>
      <c r="C10" s="578">
        <v>478000</v>
      </c>
      <c r="D10" s="578">
        <v>478000</v>
      </c>
      <c r="E10" s="578">
        <v>478000</v>
      </c>
      <c r="F10" s="578">
        <v>478000</v>
      </c>
      <c r="G10" s="578">
        <v>478000</v>
      </c>
      <c r="H10" s="578">
        <v>478000</v>
      </c>
      <c r="I10" s="578">
        <v>478000</v>
      </c>
      <c r="J10" s="578">
        <v>478000</v>
      </c>
      <c r="K10" s="578">
        <v>478000</v>
      </c>
      <c r="L10" s="578">
        <v>478000</v>
      </c>
      <c r="M10" s="578">
        <v>486100</v>
      </c>
      <c r="N10" s="579">
        <v>5744100</v>
      </c>
    </row>
    <row r="11" spans="1:14" x14ac:dyDescent="0.2">
      <c r="A11" s="575" t="s">
        <v>86</v>
      </c>
      <c r="B11" s="578"/>
      <c r="C11" s="578"/>
      <c r="D11" s="578">
        <v>4250000</v>
      </c>
      <c r="E11" s="578"/>
      <c r="F11" s="578"/>
      <c r="G11" s="578"/>
      <c r="H11" s="578"/>
      <c r="I11" s="578"/>
      <c r="J11" s="578">
        <v>4000000</v>
      </c>
      <c r="K11" s="578"/>
      <c r="L11" s="578"/>
      <c r="M11" s="578"/>
      <c r="N11" s="579">
        <v>8250000</v>
      </c>
    </row>
    <row r="12" spans="1:14" x14ac:dyDescent="0.2">
      <c r="A12" s="575" t="s">
        <v>87</v>
      </c>
      <c r="B12" s="578">
        <v>1946000</v>
      </c>
      <c r="C12" s="578">
        <v>1946000</v>
      </c>
      <c r="D12" s="578">
        <v>1946000</v>
      </c>
      <c r="E12" s="578">
        <v>1946000</v>
      </c>
      <c r="F12" s="578">
        <v>1946000</v>
      </c>
      <c r="G12" s="578">
        <v>1946000</v>
      </c>
      <c r="H12" s="578">
        <v>1946000</v>
      </c>
      <c r="I12" s="578">
        <v>1946000</v>
      </c>
      <c r="J12" s="578">
        <v>1946000</v>
      </c>
      <c r="K12" s="578">
        <v>1946000</v>
      </c>
      <c r="L12" s="578">
        <v>1946000</v>
      </c>
      <c r="M12" s="578">
        <v>1948264</v>
      </c>
      <c r="N12" s="579">
        <v>23354264</v>
      </c>
    </row>
    <row r="13" spans="1:14" x14ac:dyDescent="0.2">
      <c r="A13" s="575" t="s">
        <v>88</v>
      </c>
      <c r="B13" s="578">
        <v>1181000</v>
      </c>
      <c r="C13" s="578">
        <v>1181000</v>
      </c>
      <c r="D13" s="578">
        <v>2600000</v>
      </c>
      <c r="E13" s="578">
        <v>1181000</v>
      </c>
      <c r="F13" s="578">
        <v>1181000</v>
      </c>
      <c r="G13" s="578">
        <v>1181000</v>
      </c>
      <c r="H13" s="578">
        <v>1181000</v>
      </c>
      <c r="I13" s="578">
        <v>1181000</v>
      </c>
      <c r="J13" s="578">
        <v>1181000</v>
      </c>
      <c r="K13" s="578">
        <v>1181000</v>
      </c>
      <c r="L13" s="578">
        <v>1181000</v>
      </c>
      <c r="M13" s="578">
        <v>1190000</v>
      </c>
      <c r="N13" s="579">
        <v>15600000</v>
      </c>
    </row>
    <row r="14" spans="1:14" x14ac:dyDescent="0.2">
      <c r="A14" s="575" t="s">
        <v>102</v>
      </c>
      <c r="B14" s="578">
        <v>10008163</v>
      </c>
      <c r="C14" s="578"/>
      <c r="D14" s="578"/>
      <c r="E14" s="578"/>
      <c r="F14" s="578"/>
      <c r="G14" s="578"/>
      <c r="H14" s="578"/>
      <c r="I14" s="578"/>
      <c r="J14" s="578"/>
      <c r="K14" s="578"/>
      <c r="L14" s="578"/>
      <c r="M14" s="578"/>
      <c r="N14" s="579">
        <v>10008163</v>
      </c>
    </row>
    <row r="15" spans="1:14" x14ac:dyDescent="0.2">
      <c r="A15" s="575" t="s">
        <v>89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8"/>
      <c r="L15" s="578"/>
      <c r="M15" s="578"/>
      <c r="N15" s="579"/>
    </row>
    <row r="16" spans="1:14" x14ac:dyDescent="0.2">
      <c r="A16" s="575" t="s">
        <v>218</v>
      </c>
      <c r="B16" s="578">
        <v>3920000</v>
      </c>
      <c r="C16" s="578"/>
      <c r="D16" s="578"/>
      <c r="E16" s="578"/>
      <c r="F16" s="578"/>
      <c r="G16" s="578"/>
      <c r="H16" s="578"/>
      <c r="I16" s="578"/>
      <c r="J16" s="578"/>
      <c r="K16" s="578"/>
      <c r="L16" s="578"/>
      <c r="M16" s="578"/>
      <c r="N16" s="579">
        <v>3920000</v>
      </c>
    </row>
    <row r="17" spans="1:14" x14ac:dyDescent="0.2">
      <c r="A17" s="575" t="s">
        <v>90</v>
      </c>
      <c r="B17" s="578"/>
      <c r="C17" s="578"/>
      <c r="D17" s="578"/>
      <c r="E17" s="578"/>
      <c r="F17" s="578"/>
      <c r="G17" s="578"/>
      <c r="H17" s="578"/>
      <c r="I17" s="578"/>
      <c r="J17" s="578"/>
      <c r="K17" s="578"/>
      <c r="L17" s="578"/>
      <c r="M17" s="578"/>
      <c r="N17" s="579"/>
    </row>
    <row r="18" spans="1:14" x14ac:dyDescent="0.2">
      <c r="A18" s="575" t="s">
        <v>91</v>
      </c>
      <c r="B18" s="578"/>
      <c r="C18" s="578"/>
      <c r="D18" s="578"/>
      <c r="E18" s="578"/>
      <c r="F18" s="578"/>
      <c r="G18" s="578"/>
      <c r="H18" s="578"/>
      <c r="I18" s="578"/>
      <c r="J18" s="578"/>
      <c r="K18" s="578"/>
      <c r="L18" s="578"/>
      <c r="M18" s="578"/>
      <c r="N18" s="579"/>
    </row>
    <row r="19" spans="1:14" x14ac:dyDescent="0.2">
      <c r="A19" s="575" t="s">
        <v>92</v>
      </c>
      <c r="B19" s="578"/>
      <c r="C19" s="578"/>
      <c r="D19" s="578"/>
      <c r="E19" s="578"/>
      <c r="F19" s="578"/>
      <c r="G19" s="578"/>
      <c r="H19" s="578"/>
      <c r="I19" s="578"/>
      <c r="J19" s="578"/>
      <c r="K19" s="578"/>
      <c r="L19" s="578"/>
      <c r="M19" s="578"/>
      <c r="N19" s="579"/>
    </row>
    <row r="20" spans="1:14" x14ac:dyDescent="0.2">
      <c r="A20" s="577" t="s">
        <v>84</v>
      </c>
      <c r="B20" s="579">
        <v>17533163</v>
      </c>
      <c r="C20" s="579">
        <v>3605000</v>
      </c>
      <c r="D20" s="579">
        <v>9274000</v>
      </c>
      <c r="E20" s="579">
        <v>3605000</v>
      </c>
      <c r="F20" s="579">
        <v>3605000</v>
      </c>
      <c r="G20" s="579">
        <v>3605000</v>
      </c>
      <c r="H20" s="579">
        <v>3605000</v>
      </c>
      <c r="I20" s="579">
        <v>3605000</v>
      </c>
      <c r="J20" s="579">
        <v>7605000</v>
      </c>
      <c r="K20" s="579">
        <v>3605000</v>
      </c>
      <c r="L20" s="579">
        <v>3605000</v>
      </c>
      <c r="M20" s="579">
        <v>3624364</v>
      </c>
      <c r="N20" s="579">
        <v>66876527</v>
      </c>
    </row>
    <row r="21" spans="1:14" x14ac:dyDescent="0.2">
      <c r="A21" s="641"/>
      <c r="B21" s="642"/>
      <c r="C21" s="642"/>
      <c r="D21" s="642"/>
      <c r="E21" s="642"/>
      <c r="F21" s="642"/>
      <c r="G21" s="642"/>
      <c r="H21" s="642"/>
      <c r="I21" s="642"/>
      <c r="J21" s="642"/>
      <c r="K21" s="642"/>
      <c r="L21" s="642"/>
      <c r="M21" s="642"/>
      <c r="N21" s="642"/>
    </row>
    <row r="22" spans="1:14" x14ac:dyDescent="0.2">
      <c r="A22" s="643"/>
      <c r="B22" s="644"/>
      <c r="C22" s="644"/>
      <c r="D22" s="644"/>
      <c r="E22" s="644"/>
      <c r="F22" s="644"/>
      <c r="G22" s="644"/>
      <c r="H22" s="644"/>
      <c r="I22" s="644"/>
      <c r="J22" s="644"/>
      <c r="K22" s="644"/>
      <c r="L22" s="644"/>
      <c r="M22" s="644"/>
      <c r="N22" s="644"/>
    </row>
    <row r="23" spans="1:14" x14ac:dyDescent="0.2">
      <c r="A23" s="577" t="s">
        <v>72</v>
      </c>
      <c r="B23" s="576" t="s">
        <v>25</v>
      </c>
      <c r="C23" s="576" t="s">
        <v>73</v>
      </c>
      <c r="D23" s="576" t="s">
        <v>74</v>
      </c>
      <c r="E23" s="576" t="s">
        <v>75</v>
      </c>
      <c r="F23" s="576" t="s">
        <v>76</v>
      </c>
      <c r="G23" s="576" t="s">
        <v>77</v>
      </c>
      <c r="H23" s="576" t="s">
        <v>78</v>
      </c>
      <c r="I23" s="576" t="s">
        <v>79</v>
      </c>
      <c r="J23" s="576" t="s">
        <v>80</v>
      </c>
      <c r="K23" s="576" t="s">
        <v>81</v>
      </c>
      <c r="L23" s="576" t="s">
        <v>82</v>
      </c>
      <c r="M23" s="576" t="s">
        <v>83</v>
      </c>
      <c r="N23" s="576" t="s">
        <v>84</v>
      </c>
    </row>
    <row r="24" spans="1:14" x14ac:dyDescent="0.2">
      <c r="A24" s="577" t="s">
        <v>260</v>
      </c>
      <c r="B24" s="578"/>
      <c r="C24" s="578"/>
      <c r="D24" s="578"/>
      <c r="E24" s="578"/>
      <c r="F24" s="578"/>
      <c r="G24" s="578"/>
      <c r="H24" s="442"/>
      <c r="I24" s="578"/>
      <c r="J24" s="578"/>
      <c r="K24" s="578"/>
      <c r="L24" s="578"/>
      <c r="M24" s="578"/>
      <c r="N24" s="578"/>
    </row>
    <row r="25" spans="1:14" x14ac:dyDescent="0.2">
      <c r="A25" s="575" t="s">
        <v>93</v>
      </c>
      <c r="B25" s="578">
        <v>1924000</v>
      </c>
      <c r="C25" s="578">
        <v>1924000</v>
      </c>
      <c r="D25" s="578">
        <v>1924000</v>
      </c>
      <c r="E25" s="578">
        <v>1924000</v>
      </c>
      <c r="F25" s="578">
        <v>1924000</v>
      </c>
      <c r="G25" s="578">
        <v>1924000</v>
      </c>
      <c r="H25" s="578">
        <v>1924000</v>
      </c>
      <c r="I25" s="578">
        <v>1924000</v>
      </c>
      <c r="J25" s="578">
        <v>1924000</v>
      </c>
      <c r="K25" s="578">
        <v>1924000</v>
      </c>
      <c r="L25" s="578">
        <v>1924000</v>
      </c>
      <c r="M25" s="578">
        <v>1928957</v>
      </c>
      <c r="N25" s="579">
        <v>23092957</v>
      </c>
    </row>
    <row r="26" spans="1:14" x14ac:dyDescent="0.2">
      <c r="A26" s="575" t="s">
        <v>94</v>
      </c>
      <c r="B26" s="578">
        <v>305000</v>
      </c>
      <c r="C26" s="578">
        <v>305000</v>
      </c>
      <c r="D26" s="578">
        <v>305000</v>
      </c>
      <c r="E26" s="578">
        <v>305000</v>
      </c>
      <c r="F26" s="578">
        <v>305000</v>
      </c>
      <c r="G26" s="578">
        <v>305000</v>
      </c>
      <c r="H26" s="578">
        <v>305000</v>
      </c>
      <c r="I26" s="578">
        <v>305000</v>
      </c>
      <c r="J26" s="578">
        <v>305000</v>
      </c>
      <c r="K26" s="578">
        <v>305000</v>
      </c>
      <c r="L26" s="578">
        <v>305000</v>
      </c>
      <c r="M26" s="578">
        <v>310322</v>
      </c>
      <c r="N26" s="579">
        <v>3665322</v>
      </c>
    </row>
    <row r="27" spans="1:14" x14ac:dyDescent="0.2">
      <c r="A27" s="575" t="s">
        <v>104</v>
      </c>
      <c r="B27" s="578">
        <v>2003000</v>
      </c>
      <c r="C27" s="578">
        <v>2003000</v>
      </c>
      <c r="D27" s="578">
        <v>2003000</v>
      </c>
      <c r="E27" s="578">
        <v>2003000</v>
      </c>
      <c r="F27" s="578">
        <v>2003000</v>
      </c>
      <c r="G27" s="578">
        <v>2003000</v>
      </c>
      <c r="H27" s="578">
        <v>2003000</v>
      </c>
      <c r="I27" s="578">
        <v>2003000</v>
      </c>
      <c r="J27" s="578">
        <v>2003000</v>
      </c>
      <c r="K27" s="578">
        <v>2003000</v>
      </c>
      <c r="L27" s="578">
        <v>2003000</v>
      </c>
      <c r="M27" s="578">
        <v>2006967</v>
      </c>
      <c r="N27" s="579">
        <v>24039967</v>
      </c>
    </row>
    <row r="28" spans="1:14" x14ac:dyDescent="0.2">
      <c r="A28" s="575" t="s">
        <v>55</v>
      </c>
      <c r="B28" s="578">
        <v>183000</v>
      </c>
      <c r="C28" s="578">
        <v>183000</v>
      </c>
      <c r="D28" s="578">
        <v>183000</v>
      </c>
      <c r="E28" s="578">
        <v>183000</v>
      </c>
      <c r="F28" s="578">
        <v>183000</v>
      </c>
      <c r="G28" s="578">
        <v>183000</v>
      </c>
      <c r="H28" s="578">
        <v>183000</v>
      </c>
      <c r="I28" s="578">
        <v>183000</v>
      </c>
      <c r="J28" s="578">
        <v>183000</v>
      </c>
      <c r="K28" s="578">
        <v>183000</v>
      </c>
      <c r="L28" s="578">
        <v>183000</v>
      </c>
      <c r="M28" s="578">
        <v>187861</v>
      </c>
      <c r="N28" s="579">
        <v>2200861</v>
      </c>
    </row>
    <row r="29" spans="1:14" x14ac:dyDescent="0.2">
      <c r="A29" s="575" t="s">
        <v>95</v>
      </c>
      <c r="B29" s="578"/>
      <c r="C29" s="578"/>
      <c r="D29" s="578"/>
      <c r="E29" s="578"/>
      <c r="F29" s="578"/>
      <c r="G29" s="578"/>
      <c r="H29" s="578"/>
      <c r="I29" s="578"/>
      <c r="J29" s="578"/>
      <c r="K29" s="578"/>
      <c r="L29" s="578"/>
      <c r="M29" s="578"/>
      <c r="N29" s="579"/>
    </row>
    <row r="30" spans="1:14" x14ac:dyDescent="0.2">
      <c r="A30" s="575" t="s">
        <v>96</v>
      </c>
      <c r="B30" s="578">
        <v>635000</v>
      </c>
      <c r="C30" s="578">
        <v>635000</v>
      </c>
      <c r="D30" s="578">
        <v>635000</v>
      </c>
      <c r="E30" s="578">
        <v>635000</v>
      </c>
      <c r="F30" s="578">
        <v>635000</v>
      </c>
      <c r="G30" s="578">
        <v>635000</v>
      </c>
      <c r="H30" s="578">
        <v>635000</v>
      </c>
      <c r="I30" s="578">
        <v>635000</v>
      </c>
      <c r="J30" s="578">
        <v>635000</v>
      </c>
      <c r="K30" s="578">
        <v>635000</v>
      </c>
      <c r="L30" s="578">
        <v>635000</v>
      </c>
      <c r="M30" s="578">
        <v>635137</v>
      </c>
      <c r="N30" s="579">
        <v>7620137</v>
      </c>
    </row>
    <row r="31" spans="1:14" x14ac:dyDescent="0.2">
      <c r="A31" s="575" t="s">
        <v>219</v>
      </c>
      <c r="B31" s="578">
        <v>934170</v>
      </c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9">
        <v>934170</v>
      </c>
    </row>
    <row r="32" spans="1:14" x14ac:dyDescent="0.2">
      <c r="A32" s="575" t="s">
        <v>258</v>
      </c>
      <c r="B32" s="578"/>
      <c r="C32" s="578"/>
      <c r="D32" s="578"/>
      <c r="E32" s="578"/>
      <c r="F32" s="578"/>
      <c r="G32" s="578"/>
      <c r="H32" s="578"/>
      <c r="I32" s="578"/>
      <c r="J32" s="578"/>
      <c r="K32" s="578"/>
      <c r="L32" s="578"/>
      <c r="M32" s="578"/>
      <c r="N32" s="579"/>
    </row>
    <row r="33" spans="1:14" x14ac:dyDescent="0.2">
      <c r="A33" s="575" t="s">
        <v>97</v>
      </c>
      <c r="B33" s="578"/>
      <c r="C33" s="578">
        <v>420000</v>
      </c>
      <c r="D33" s="578"/>
      <c r="E33" s="578"/>
      <c r="F33" s="578">
        <v>3500000</v>
      </c>
      <c r="G33" s="578"/>
      <c r="H33" s="578"/>
      <c r="I33" s="578"/>
      <c r="J33" s="578"/>
      <c r="K33" s="578"/>
      <c r="L33" s="578"/>
      <c r="M33" s="578"/>
      <c r="N33" s="579">
        <v>3920000</v>
      </c>
    </row>
    <row r="34" spans="1:14" x14ac:dyDescent="0.2">
      <c r="A34" s="575" t="s">
        <v>220</v>
      </c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9"/>
    </row>
    <row r="35" spans="1:14" x14ac:dyDescent="0.2">
      <c r="A35" s="575" t="s">
        <v>98</v>
      </c>
      <c r="B35" s="578"/>
      <c r="C35" s="578"/>
      <c r="D35" s="578"/>
      <c r="E35" s="578"/>
      <c r="F35" s="578"/>
      <c r="G35" s="578"/>
      <c r="H35" s="578"/>
      <c r="I35" s="578"/>
      <c r="J35" s="578"/>
      <c r="K35" s="578"/>
      <c r="L35" s="578"/>
      <c r="M35" s="578"/>
      <c r="N35" s="579"/>
    </row>
    <row r="36" spans="1:14" x14ac:dyDescent="0.2">
      <c r="A36" s="575" t="s">
        <v>99</v>
      </c>
      <c r="B36" s="578"/>
      <c r="C36" s="578"/>
      <c r="D36" s="578"/>
      <c r="E36" s="578"/>
      <c r="F36" s="578"/>
      <c r="G36" s="578"/>
      <c r="H36" s="578"/>
      <c r="I36" s="578"/>
      <c r="J36" s="578"/>
      <c r="K36" s="578"/>
      <c r="L36" s="578"/>
      <c r="M36" s="578">
        <v>1403113</v>
      </c>
      <c r="N36" s="579">
        <v>1403113</v>
      </c>
    </row>
    <row r="37" spans="1:14" x14ac:dyDescent="0.2">
      <c r="A37" s="577" t="s">
        <v>84</v>
      </c>
      <c r="B37" s="579">
        <f>SUM(B25:B36)</f>
        <v>5984170</v>
      </c>
      <c r="C37" s="579">
        <f t="shared" ref="C37:M37" si="0">SUM(C25:C36)</f>
        <v>5470000</v>
      </c>
      <c r="D37" s="579">
        <f t="shared" si="0"/>
        <v>5050000</v>
      </c>
      <c r="E37" s="579">
        <f t="shared" si="0"/>
        <v>5050000</v>
      </c>
      <c r="F37" s="579">
        <f t="shared" si="0"/>
        <v>8550000</v>
      </c>
      <c r="G37" s="579">
        <f t="shared" si="0"/>
        <v>5050000</v>
      </c>
      <c r="H37" s="579">
        <f t="shared" si="0"/>
        <v>5050000</v>
      </c>
      <c r="I37" s="579">
        <f t="shared" si="0"/>
        <v>5050000</v>
      </c>
      <c r="J37" s="579">
        <f t="shared" si="0"/>
        <v>5050000</v>
      </c>
      <c r="K37" s="579">
        <f t="shared" si="0"/>
        <v>5050000</v>
      </c>
      <c r="L37" s="579">
        <f>SUM(L25:L36)</f>
        <v>5050000</v>
      </c>
      <c r="M37" s="579">
        <f t="shared" si="0"/>
        <v>6472357</v>
      </c>
      <c r="N37" s="579">
        <f>SUM(N25:N36)</f>
        <v>66876527</v>
      </c>
    </row>
  </sheetData>
  <mergeCells count="3">
    <mergeCell ref="E3:H3"/>
    <mergeCell ref="F6:G6"/>
    <mergeCell ref="B1:K1"/>
  </mergeCells>
  <phoneticPr fontId="6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1. melléklet</vt:lpstr>
      <vt:lpstr>2.melléklet 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11.melléklet</vt:lpstr>
      <vt:lpstr>12. melléklet</vt:lpstr>
      <vt:lpstr>13.melléklet</vt:lpstr>
      <vt:lpstr>14.melléklet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2018-02-23T12:57:01Z</cp:lastPrinted>
  <dcterms:created xsi:type="dcterms:W3CDTF">2007-06-18T06:49:20Z</dcterms:created>
  <dcterms:modified xsi:type="dcterms:W3CDTF">2018-03-20T08:58:09Z</dcterms:modified>
</cp:coreProperties>
</file>