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5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1" i="1" l="1"/>
  <c r="F71" i="1" s="1"/>
  <c r="D71" i="1"/>
  <c r="D72" i="1" s="1"/>
  <c r="C71" i="1"/>
  <c r="C72" i="1" s="1"/>
  <c r="F70" i="1"/>
  <c r="F69" i="1"/>
  <c r="F68" i="1"/>
  <c r="E66" i="1"/>
  <c r="F66" i="1" s="1"/>
  <c r="D66" i="1"/>
  <c r="C66" i="1"/>
  <c r="F64" i="1"/>
  <c r="E61" i="1"/>
  <c r="F61" i="1" s="1"/>
  <c r="D61" i="1"/>
  <c r="C61" i="1"/>
  <c r="F59" i="1"/>
  <c r="F57" i="1"/>
  <c r="E56" i="1"/>
  <c r="F56" i="1" s="1"/>
  <c r="D56" i="1"/>
  <c r="F55" i="1"/>
  <c r="F54" i="1"/>
  <c r="E53" i="1"/>
  <c r="F53" i="1" s="1"/>
  <c r="D53" i="1"/>
  <c r="C53" i="1"/>
  <c r="F52" i="1"/>
  <c r="F50" i="1"/>
  <c r="F49" i="1"/>
  <c r="F48" i="1"/>
  <c r="F47" i="1"/>
  <c r="F46" i="1"/>
  <c r="F45" i="1"/>
  <c r="F44" i="1"/>
  <c r="F35" i="1"/>
  <c r="D34" i="1"/>
  <c r="D36" i="1" s="1"/>
  <c r="C34" i="1"/>
  <c r="C36" i="1" s="1"/>
  <c r="F31" i="1"/>
  <c r="E31" i="1"/>
  <c r="E34" i="1" s="1"/>
  <c r="F29" i="1"/>
  <c r="F27" i="1"/>
  <c r="F23" i="1"/>
  <c r="E23" i="1"/>
  <c r="E22" i="1"/>
  <c r="F22" i="1" s="1"/>
  <c r="D22" i="1"/>
  <c r="C22" i="1"/>
  <c r="F20" i="1"/>
  <c r="F19" i="1"/>
  <c r="C18" i="1"/>
  <c r="C67" i="1" s="1"/>
  <c r="C73" i="1" s="1"/>
  <c r="F14" i="1"/>
  <c r="E14" i="1"/>
  <c r="E13" i="1"/>
  <c r="E18" i="1" s="1"/>
  <c r="D13" i="1"/>
  <c r="D18" i="1" s="1"/>
  <c r="D67" i="1" s="1"/>
  <c r="D73" i="1" s="1"/>
  <c r="C13" i="1"/>
  <c r="F12" i="1"/>
  <c r="F11" i="1"/>
  <c r="F10" i="1"/>
  <c r="F9" i="1"/>
  <c r="F8" i="1"/>
  <c r="F2" i="1"/>
  <c r="F39" i="1" s="1"/>
  <c r="F18" i="1" l="1"/>
  <c r="E36" i="1"/>
  <c r="F36" i="1" s="1"/>
  <c r="F34" i="1"/>
  <c r="F13" i="1"/>
  <c r="E72" i="1"/>
  <c r="F72" i="1" s="1"/>
  <c r="E67" i="1" l="1"/>
  <c r="E73" i="1" l="1"/>
  <c r="F73" i="1" s="1"/>
  <c r="F67" i="1"/>
</calcChain>
</file>

<file path=xl/sharedStrings.xml><?xml version="1.0" encoding="utf-8"?>
<sst xmlns="http://schemas.openxmlformats.org/spreadsheetml/2006/main" count="98" uniqueCount="84">
  <si>
    <t>5. melléklet</t>
  </si>
  <si>
    <t>Balatonakali Önkormányzat 2015. évi bevételei</t>
  </si>
  <si>
    <t>ezer Ft-ban</t>
  </si>
  <si>
    <t>Sor-szám</t>
  </si>
  <si>
    <t>Megnevezés</t>
  </si>
  <si>
    <t>Eredeti előirányzat</t>
  </si>
  <si>
    <t>Módosított előirányzat</t>
  </si>
  <si>
    <t>Teljesítés</t>
  </si>
  <si>
    <t>Teljesítés %</t>
  </si>
  <si>
    <t>A</t>
  </si>
  <si>
    <t>B</t>
  </si>
  <si>
    <t>C</t>
  </si>
  <si>
    <t>D</t>
  </si>
  <si>
    <t>E</t>
  </si>
  <si>
    <t>F</t>
  </si>
  <si>
    <t>01</t>
  </si>
  <si>
    <t>Helyi önkormányzatok működésének általános támogatása (B111)</t>
  </si>
  <si>
    <t>02</t>
  </si>
  <si>
    <t>Települési önkormányzatok egyes köznevelési feladatainak támogatása (B112)</t>
  </si>
  <si>
    <t>03</t>
  </si>
  <si>
    <t>Települési önkormányzatok szociális, gyermekjóléti és gyermekétkeztetési feladatainak támogatása (B113)</t>
  </si>
  <si>
    <t>04</t>
  </si>
  <si>
    <t>Települési önkormányzatok kulturális feladatainak támogatása (B114)</t>
  </si>
  <si>
    <t>05</t>
  </si>
  <si>
    <t>Működési célú központosított előirányzatok (B115)</t>
  </si>
  <si>
    <t>06</t>
  </si>
  <si>
    <t>Önkormányzatok működési támogatásai (=01+…+05)        (B11)</t>
  </si>
  <si>
    <t>07</t>
  </si>
  <si>
    <t>Egyéb működési célú támogatások bevételei államháztartáson belülről (B16)</t>
  </si>
  <si>
    <t>08</t>
  </si>
  <si>
    <t>ebből: központi költségvetési szervek</t>
  </si>
  <si>
    <t>09</t>
  </si>
  <si>
    <t>ebből: egyéb fejezeti kezelésű előirányzatok</t>
  </si>
  <si>
    <t>10</t>
  </si>
  <si>
    <t>ebből: elkülönített állami pénzalapok</t>
  </si>
  <si>
    <t>Működési célú támogatások államháztartáson belülről (=06+07) (B1)</t>
  </si>
  <si>
    <t>Felhalmozási célú önkormányzati támogatások (B21)</t>
  </si>
  <si>
    <t>Egyéb felhalmozási célú támogatások bevételei államháztartáson belülről (B25)</t>
  </si>
  <si>
    <t>Felhalmozási célú támogatások államháztartáson belülről (=12+13) (B2)</t>
  </si>
  <si>
    <t>Vagyoni tipusú adók (B34)</t>
  </si>
  <si>
    <t>ebből: építményadó</t>
  </si>
  <si>
    <t xml:space="preserve">ebből: épület után fizetett idegenforgalmi adó </t>
  </si>
  <si>
    <t>ebből: telekadó</t>
  </si>
  <si>
    <t>Értékesítési és forgalmi adók  (B351)</t>
  </si>
  <si>
    <t>ebből: állandó jeleggel végzett iparűzési tevékenység után fizetett helyi iparűzési adó</t>
  </si>
  <si>
    <t>Gépjárműadók (B354)</t>
  </si>
  <si>
    <t>ebből: belföldi gépjárművek adójának a helyi önkormányzatot megillető része</t>
  </si>
  <si>
    <t>Egyéb áruhasználati és szolgáltatási adók (B355)</t>
  </si>
  <si>
    <t xml:space="preserve">ebből: tartózkodás után fizetett idegenforgalmi adó        </t>
  </si>
  <si>
    <t>ebből: talajterhelési díj</t>
  </si>
  <si>
    <t>Termékek és szolgáltatások adói  (B35)</t>
  </si>
  <si>
    <t>Egyéb közhatalmi bevételek (B36)</t>
  </si>
  <si>
    <t>Közhatalmi bevételek (16+27+28) (B3)</t>
  </si>
  <si>
    <t>5. melléklet folytatása</t>
  </si>
  <si>
    <t>Készletértékesítés ellenértéke (B401)</t>
  </si>
  <si>
    <t>Szolgáltatások ellenértéke (B402)</t>
  </si>
  <si>
    <t>Közvetített szolgáltatások ellenértéke  (B403)</t>
  </si>
  <si>
    <t>Tulajdonosi bevételek (B404)</t>
  </si>
  <si>
    <t>Kiszámlázott általános forgalmi adó (B406)</t>
  </si>
  <si>
    <t>Általános forgalmi adó visszatérítése (B407)</t>
  </si>
  <si>
    <t>Kamatbevételek (B408)</t>
  </si>
  <si>
    <t>Biztosító által fizetett kártérítés (B410)</t>
  </si>
  <si>
    <t>Egyéb működési bevételek (B411)</t>
  </si>
  <si>
    <t>Működési bevételek (=30+…+38) (B4)</t>
  </si>
  <si>
    <t>Immateriális javak értékesítése (B51)</t>
  </si>
  <si>
    <t>Ingatlanok értékesítése (B52)</t>
  </si>
  <si>
    <t>Felhalmozási bevételek (=40+41) (B5)</t>
  </si>
  <si>
    <t>Működési célú visszatérítendő támogatások, kölcsönök visszatérülése államháztartáson kívülről (B62)</t>
  </si>
  <si>
    <t xml:space="preserve">ebből: háztartások  </t>
  </si>
  <si>
    <t>Egyéb működési célú átvett pénzeszközök (B63)</t>
  </si>
  <si>
    <t xml:space="preserve">ebből: egyéb vállalkozások   </t>
  </si>
  <si>
    <t>Működési célú átvett pénzeszközök (=43+45)  (B6)</t>
  </si>
  <si>
    <t>Felhalmozási célú visszatérítendő támogatások, kölcsönök visszatérülése államháztartáson kívülről  (B72)</t>
  </si>
  <si>
    <t xml:space="preserve">ebből: egyéb civil szervezetek </t>
  </si>
  <si>
    <t>Egyéb felhalmozási célú átvett pénzeszközök  (B73)</t>
  </si>
  <si>
    <t>ebből: háztartások</t>
  </si>
  <si>
    <t>Felhalmozási célú átvett pénzeszközök (=48+50)  (B7)</t>
  </si>
  <si>
    <t>Költségvetési bevételek (=11+15+29+39+42+47+52)        (B1-B7)</t>
  </si>
  <si>
    <t>Előző év költségvetési maradványának igénybevétele (B8131)</t>
  </si>
  <si>
    <t>Maradvány igénybevétele (=57)  (B813)</t>
  </si>
  <si>
    <t>Államháztartáson belüli megelőlegezések (B814)</t>
  </si>
  <si>
    <t>Belföldi finanszírozás bevételei (=55+56)  (B81)</t>
  </si>
  <si>
    <t>Finanszírozási bevételek (=57) (B8)</t>
  </si>
  <si>
    <t>Bevételek összesen (=53+58)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</si>
</sst>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10" fontId="1" fillId="0" borderId="11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10" fontId="1" fillId="0" borderId="15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3" fillId="0" borderId="14" xfId="0" applyNumberFormat="1" applyFont="1" applyBorder="1" applyAlignment="1">
      <alignment horizontal="right" vertical="center" wrapText="1"/>
    </xf>
    <xf numFmtId="10" fontId="3" fillId="0" borderId="15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10" fontId="2" fillId="0" borderId="15" xfId="0" applyNumberFormat="1" applyFont="1" applyFill="1" applyBorder="1" applyAlignment="1">
      <alignment horizontal="right" vertical="center" wrapText="1"/>
    </xf>
    <xf numFmtId="10" fontId="2" fillId="0" borderId="15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3" fontId="4" fillId="0" borderId="14" xfId="0" applyNumberFormat="1" applyFont="1" applyBorder="1" applyAlignment="1">
      <alignment horizontal="right" vertical="center" wrapText="1"/>
    </xf>
    <xf numFmtId="10" fontId="4" fillId="0" borderId="15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10" fontId="2" fillId="0" borderId="19" xfId="0" applyNumberFormat="1" applyFont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10" fontId="1" fillId="0" borderId="20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0" fontId="2" fillId="0" borderId="20" xfId="0" applyNumberFormat="1" applyFont="1" applyBorder="1" applyAlignment="1">
      <alignment horizontal="right" vertical="center" wrapText="1"/>
    </xf>
    <xf numFmtId="3" fontId="0" fillId="0" borderId="0" xfId="0" applyNumberFormat="1" applyAlignment="1">
      <alignment vertical="center"/>
    </xf>
    <xf numFmtId="10" fontId="4" fillId="0" borderId="20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3" fontId="2" fillId="2" borderId="14" xfId="0" applyNumberFormat="1" applyFont="1" applyFill="1" applyBorder="1" applyAlignment="1">
      <alignment horizontal="right" vertical="center" wrapText="1"/>
    </xf>
    <xf numFmtId="10" fontId="2" fillId="2" borderId="20" xfId="0" applyNumberFormat="1" applyFont="1" applyFill="1" applyBorder="1" applyAlignment="1">
      <alignment horizontal="righ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10" fontId="1" fillId="0" borderId="20" xfId="0" applyNumberFormat="1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10" fontId="3" fillId="0" borderId="20" xfId="0" applyNumberFormat="1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0" fontId="2" fillId="0" borderId="20" xfId="0" applyNumberFormat="1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3" fontId="2" fillId="2" borderId="26" xfId="0" applyNumberFormat="1" applyFont="1" applyFill="1" applyBorder="1" applyAlignment="1">
      <alignment horizontal="right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 vertical="center" wrapText="1"/>
    </xf>
    <xf numFmtId="3" fontId="2" fillId="2" borderId="28" xfId="0" applyNumberFormat="1" applyFont="1" applyFill="1" applyBorder="1" applyAlignment="1">
      <alignment horizontal="right" vertical="center" wrapText="1"/>
    </xf>
    <xf numFmtId="10" fontId="2" fillId="2" borderId="29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abSelected="1" zoomScaleNormal="100" workbookViewId="0"/>
  </sheetViews>
  <sheetFormatPr defaultRowHeight="13" x14ac:dyDescent="0.35"/>
  <cols>
    <col min="1" max="1" width="5.69921875" style="42" customWidth="1"/>
    <col min="2" max="2" width="42.69921875" style="42" customWidth="1"/>
    <col min="3" max="5" width="10.69921875" style="42" customWidth="1"/>
    <col min="6" max="6" width="9.69921875" style="42" customWidth="1"/>
  </cols>
  <sheetData>
    <row r="1" spans="1:6" s="4" customFormat="1" ht="15" customHeight="1" x14ac:dyDescent="0.35">
      <c r="A1" s="1"/>
      <c r="B1" s="1"/>
      <c r="C1" s="2"/>
      <c r="D1" s="2"/>
      <c r="E1" s="2"/>
      <c r="F1" s="3" t="s">
        <v>0</v>
      </c>
    </row>
    <row r="2" spans="1:6" s="4" customFormat="1" ht="15" customHeight="1" x14ac:dyDescent="0.35">
      <c r="A2" s="1"/>
      <c r="B2" s="1"/>
      <c r="C2" s="2"/>
      <c r="D2" s="2"/>
      <c r="E2" s="2"/>
      <c r="F2" s="3" t="str">
        <f>'[1]1.d sz. melléklet'!F2</f>
        <v>a 3/2016. (V.30.) önkormányzati rendelethez</v>
      </c>
    </row>
    <row r="3" spans="1:6" s="4" customFormat="1" ht="15" customHeight="1" x14ac:dyDescent="0.35">
      <c r="A3" s="1"/>
      <c r="B3" s="1"/>
      <c r="C3" s="5"/>
      <c r="D3" s="5"/>
      <c r="E3" s="5"/>
      <c r="F3" s="5"/>
    </row>
    <row r="4" spans="1:6" s="4" customFormat="1" ht="15" customHeight="1" x14ac:dyDescent="0.35">
      <c r="A4" s="73" t="s">
        <v>1</v>
      </c>
      <c r="B4" s="73"/>
      <c r="C4" s="73"/>
      <c r="D4" s="73"/>
      <c r="E4" s="73"/>
      <c r="F4" s="73"/>
    </row>
    <row r="5" spans="1:6" s="4" customFormat="1" ht="15" customHeight="1" thickBot="1" x14ac:dyDescent="0.4">
      <c r="A5" s="1"/>
      <c r="B5" s="1"/>
      <c r="C5" s="6"/>
      <c r="D5" s="6"/>
      <c r="E5" s="6"/>
      <c r="F5" s="3" t="s">
        <v>2</v>
      </c>
    </row>
    <row r="6" spans="1:6" s="10" customFormat="1" ht="23.5" thickTop="1" x14ac:dyDescent="0.3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9" t="s">
        <v>8</v>
      </c>
    </row>
    <row r="7" spans="1:6" s="10" customFormat="1" ht="15" customHeight="1" thickBot="1" x14ac:dyDescent="0.4">
      <c r="A7" s="11" t="s">
        <v>9</v>
      </c>
      <c r="B7" s="12" t="s">
        <v>10</v>
      </c>
      <c r="C7" s="13" t="s">
        <v>11</v>
      </c>
      <c r="D7" s="13" t="s">
        <v>12</v>
      </c>
      <c r="E7" s="13" t="s">
        <v>13</v>
      </c>
      <c r="F7" s="14" t="s">
        <v>14</v>
      </c>
    </row>
    <row r="8" spans="1:6" s="4" customFormat="1" ht="23.5" thickTop="1" x14ac:dyDescent="0.35">
      <c r="A8" s="15" t="s">
        <v>15</v>
      </c>
      <c r="B8" s="16" t="s">
        <v>16</v>
      </c>
      <c r="C8" s="17">
        <v>40694</v>
      </c>
      <c r="D8" s="17">
        <v>40787</v>
      </c>
      <c r="E8" s="17">
        <v>40787</v>
      </c>
      <c r="F8" s="18">
        <f>E8/D8</f>
        <v>1</v>
      </c>
    </row>
    <row r="9" spans="1:6" s="4" customFormat="1" ht="23" x14ac:dyDescent="0.35">
      <c r="A9" s="19" t="s">
        <v>17</v>
      </c>
      <c r="B9" s="20" t="s">
        <v>18</v>
      </c>
      <c r="C9" s="21">
        <v>13741</v>
      </c>
      <c r="D9" s="21">
        <v>13245</v>
      </c>
      <c r="E9" s="21">
        <v>13245</v>
      </c>
      <c r="F9" s="22">
        <f>E9/D9</f>
        <v>1</v>
      </c>
    </row>
    <row r="10" spans="1:6" s="4" customFormat="1" ht="23" x14ac:dyDescent="0.35">
      <c r="A10" s="19" t="s">
        <v>19</v>
      </c>
      <c r="B10" s="20" t="s">
        <v>20</v>
      </c>
      <c r="C10" s="21">
        <v>3543</v>
      </c>
      <c r="D10" s="21">
        <v>3505</v>
      </c>
      <c r="E10" s="21">
        <v>3505</v>
      </c>
      <c r="F10" s="22">
        <f>E10/D10</f>
        <v>1</v>
      </c>
    </row>
    <row r="11" spans="1:6" s="4" customFormat="1" ht="23" x14ac:dyDescent="0.35">
      <c r="A11" s="19" t="s">
        <v>21</v>
      </c>
      <c r="B11" s="20" t="s">
        <v>22</v>
      </c>
      <c r="C11" s="21">
        <v>1200</v>
      </c>
      <c r="D11" s="21">
        <v>1200</v>
      </c>
      <c r="E11" s="21">
        <v>1200</v>
      </c>
      <c r="F11" s="22">
        <f>E11/D11</f>
        <v>1</v>
      </c>
    </row>
    <row r="12" spans="1:6" s="4" customFormat="1" ht="15" customHeight="1" x14ac:dyDescent="0.35">
      <c r="A12" s="19" t="s">
        <v>23</v>
      </c>
      <c r="B12" s="20" t="s">
        <v>24</v>
      </c>
      <c r="C12" s="21">
        <v>0</v>
      </c>
      <c r="D12" s="21">
        <v>13730</v>
      </c>
      <c r="E12" s="21">
        <v>13730</v>
      </c>
      <c r="F12" s="22">
        <f>E12/D12</f>
        <v>1</v>
      </c>
    </row>
    <row r="13" spans="1:6" s="4" customFormat="1" ht="24" x14ac:dyDescent="0.35">
      <c r="A13" s="23" t="s">
        <v>25</v>
      </c>
      <c r="B13" s="24" t="s">
        <v>26</v>
      </c>
      <c r="C13" s="25">
        <f>SUM(C8:C12)</f>
        <v>59178</v>
      </c>
      <c r="D13" s="25">
        <f t="shared" ref="D13:E13" si="0">SUM(D8:D12)</f>
        <v>72467</v>
      </c>
      <c r="E13" s="25">
        <f t="shared" si="0"/>
        <v>72467</v>
      </c>
      <c r="F13" s="26">
        <f t="shared" ref="F13:F35" si="1">E13/D13</f>
        <v>1</v>
      </c>
    </row>
    <row r="14" spans="1:6" s="4" customFormat="1" ht="24" x14ac:dyDescent="0.35">
      <c r="A14" s="23" t="s">
        <v>27</v>
      </c>
      <c r="B14" s="24" t="s">
        <v>28</v>
      </c>
      <c r="C14" s="25">
        <v>3288</v>
      </c>
      <c r="D14" s="25">
        <v>5548</v>
      </c>
      <c r="E14" s="25">
        <f>SUM(E15:E17)</f>
        <v>5548</v>
      </c>
      <c r="F14" s="26">
        <f t="shared" si="1"/>
        <v>1</v>
      </c>
    </row>
    <row r="15" spans="1:6" s="4" customFormat="1" ht="15" customHeight="1" x14ac:dyDescent="0.35">
      <c r="A15" s="19" t="s">
        <v>29</v>
      </c>
      <c r="B15" s="20" t="s">
        <v>30</v>
      </c>
      <c r="C15" s="21">
        <v>0</v>
      </c>
      <c r="D15" s="21">
        <v>0</v>
      </c>
      <c r="E15" s="21">
        <v>1008</v>
      </c>
      <c r="F15" s="22"/>
    </row>
    <row r="16" spans="1:6" s="4" customFormat="1" ht="15" customHeight="1" x14ac:dyDescent="0.35">
      <c r="A16" s="19" t="s">
        <v>31</v>
      </c>
      <c r="B16" s="20" t="s">
        <v>32</v>
      </c>
      <c r="C16" s="21">
        <v>0</v>
      </c>
      <c r="D16" s="21">
        <v>0</v>
      </c>
      <c r="E16" s="21">
        <v>1841</v>
      </c>
      <c r="F16" s="22"/>
    </row>
    <row r="17" spans="1:6" s="4" customFormat="1" ht="15" customHeight="1" x14ac:dyDescent="0.35">
      <c r="A17" s="19" t="s">
        <v>33</v>
      </c>
      <c r="B17" s="20" t="s">
        <v>34</v>
      </c>
      <c r="C17" s="21">
        <v>0</v>
      </c>
      <c r="D17" s="21">
        <v>0</v>
      </c>
      <c r="E17" s="21">
        <v>2699</v>
      </c>
      <c r="F17" s="26"/>
    </row>
    <row r="18" spans="1:6" s="4" customFormat="1" ht="23" x14ac:dyDescent="0.35">
      <c r="A18" s="27">
        <v>11</v>
      </c>
      <c r="B18" s="28" t="s">
        <v>35</v>
      </c>
      <c r="C18" s="29">
        <f>C13+C14</f>
        <v>62466</v>
      </c>
      <c r="D18" s="29">
        <f t="shared" ref="D18:E18" si="2">D13+D14</f>
        <v>78015</v>
      </c>
      <c r="E18" s="29">
        <f t="shared" si="2"/>
        <v>78015</v>
      </c>
      <c r="F18" s="30">
        <f t="shared" si="1"/>
        <v>1</v>
      </c>
    </row>
    <row r="19" spans="1:6" s="4" customFormat="1" ht="15" customHeight="1" x14ac:dyDescent="0.35">
      <c r="A19" s="23">
        <v>12</v>
      </c>
      <c r="B19" s="24" t="s">
        <v>36</v>
      </c>
      <c r="C19" s="25">
        <v>0</v>
      </c>
      <c r="D19" s="25">
        <v>18443</v>
      </c>
      <c r="E19" s="25">
        <v>18443</v>
      </c>
      <c r="F19" s="26">
        <f t="shared" si="1"/>
        <v>1</v>
      </c>
    </row>
    <row r="20" spans="1:6" s="4" customFormat="1" ht="24" x14ac:dyDescent="0.35">
      <c r="A20" s="23">
        <v>13</v>
      </c>
      <c r="B20" s="24" t="s">
        <v>37</v>
      </c>
      <c r="C20" s="25">
        <v>24263</v>
      </c>
      <c r="D20" s="25">
        <v>23641</v>
      </c>
      <c r="E20" s="25">
        <v>23641</v>
      </c>
      <c r="F20" s="26">
        <f t="shared" si="1"/>
        <v>1</v>
      </c>
    </row>
    <row r="21" spans="1:6" s="4" customFormat="1" ht="15" customHeight="1" x14ac:dyDescent="0.35">
      <c r="A21" s="19">
        <v>14</v>
      </c>
      <c r="B21" s="20" t="s">
        <v>32</v>
      </c>
      <c r="C21" s="21">
        <v>0</v>
      </c>
      <c r="D21" s="21">
        <v>0</v>
      </c>
      <c r="E21" s="21">
        <v>23641</v>
      </c>
      <c r="F21" s="22"/>
    </row>
    <row r="22" spans="1:6" s="4" customFormat="1" ht="23" x14ac:dyDescent="0.35">
      <c r="A22" s="27">
        <v>15</v>
      </c>
      <c r="B22" s="28" t="s">
        <v>38</v>
      </c>
      <c r="C22" s="29">
        <f>C19+C20</f>
        <v>24263</v>
      </c>
      <c r="D22" s="29">
        <f t="shared" ref="D22:E22" si="3">D19+D20</f>
        <v>42084</v>
      </c>
      <c r="E22" s="29">
        <f t="shared" si="3"/>
        <v>42084</v>
      </c>
      <c r="F22" s="31">
        <f t="shared" si="1"/>
        <v>1</v>
      </c>
    </row>
    <row r="23" spans="1:6" s="4" customFormat="1" ht="15" customHeight="1" x14ac:dyDescent="0.35">
      <c r="A23" s="23">
        <v>16</v>
      </c>
      <c r="B23" s="24" t="s">
        <v>39</v>
      </c>
      <c r="C23" s="25">
        <v>48050</v>
      </c>
      <c r="D23" s="25">
        <v>48050</v>
      </c>
      <c r="E23" s="25">
        <f>SUM(E24:E26)</f>
        <v>53433</v>
      </c>
      <c r="F23" s="26">
        <f t="shared" si="1"/>
        <v>1.112029136316337</v>
      </c>
    </row>
    <row r="24" spans="1:6" s="4" customFormat="1" ht="15" customHeight="1" x14ac:dyDescent="0.35">
      <c r="A24" s="19">
        <v>17</v>
      </c>
      <c r="B24" s="20" t="s">
        <v>40</v>
      </c>
      <c r="C24" s="21">
        <v>0</v>
      </c>
      <c r="D24" s="21">
        <v>0</v>
      </c>
      <c r="E24" s="21">
        <v>40702</v>
      </c>
      <c r="F24" s="22"/>
    </row>
    <row r="25" spans="1:6" s="4" customFormat="1" ht="15" customHeight="1" x14ac:dyDescent="0.35">
      <c r="A25" s="19">
        <v>18</v>
      </c>
      <c r="B25" s="32" t="s">
        <v>41</v>
      </c>
      <c r="C25" s="21">
        <v>0</v>
      </c>
      <c r="D25" s="21">
        <v>0</v>
      </c>
      <c r="E25" s="21">
        <v>360</v>
      </c>
      <c r="F25" s="22"/>
    </row>
    <row r="26" spans="1:6" s="4" customFormat="1" ht="15" customHeight="1" x14ac:dyDescent="0.35">
      <c r="A26" s="19">
        <v>19</v>
      </c>
      <c r="B26" s="20" t="s">
        <v>42</v>
      </c>
      <c r="C26" s="21">
        <v>0</v>
      </c>
      <c r="D26" s="21">
        <v>0</v>
      </c>
      <c r="E26" s="21">
        <v>12371</v>
      </c>
      <c r="F26" s="22"/>
    </row>
    <row r="27" spans="1:6" s="4" customFormat="1" ht="15" customHeight="1" x14ac:dyDescent="0.35">
      <c r="A27" s="19">
        <v>20</v>
      </c>
      <c r="B27" s="20" t="s">
        <v>43</v>
      </c>
      <c r="C27" s="21">
        <v>13000</v>
      </c>
      <c r="D27" s="21">
        <v>13000</v>
      </c>
      <c r="E27" s="21">
        <v>13822</v>
      </c>
      <c r="F27" s="22">
        <f t="shared" si="1"/>
        <v>1.0632307692307692</v>
      </c>
    </row>
    <row r="28" spans="1:6" s="4" customFormat="1" ht="23" x14ac:dyDescent="0.35">
      <c r="A28" s="33">
        <v>21</v>
      </c>
      <c r="B28" s="34" t="s">
        <v>44</v>
      </c>
      <c r="C28" s="35">
        <v>0</v>
      </c>
      <c r="D28" s="35">
        <v>0</v>
      </c>
      <c r="E28" s="35">
        <v>13822</v>
      </c>
      <c r="F28" s="36"/>
    </row>
    <row r="29" spans="1:6" s="4" customFormat="1" x14ac:dyDescent="0.35">
      <c r="A29" s="19">
        <v>22</v>
      </c>
      <c r="B29" s="20" t="s">
        <v>45</v>
      </c>
      <c r="C29" s="21">
        <v>1900</v>
      </c>
      <c r="D29" s="21">
        <v>1600</v>
      </c>
      <c r="E29" s="21">
        <v>1608</v>
      </c>
      <c r="F29" s="22">
        <f t="shared" si="1"/>
        <v>1.0049999999999999</v>
      </c>
    </row>
    <row r="30" spans="1:6" s="4" customFormat="1" ht="23" x14ac:dyDescent="0.35">
      <c r="A30" s="33">
        <v>23</v>
      </c>
      <c r="B30" s="34" t="s">
        <v>46</v>
      </c>
      <c r="C30" s="35">
        <v>0</v>
      </c>
      <c r="D30" s="35">
        <v>0</v>
      </c>
      <c r="E30" s="35">
        <v>1608</v>
      </c>
      <c r="F30" s="36"/>
    </row>
    <row r="31" spans="1:6" s="4" customFormat="1" x14ac:dyDescent="0.35">
      <c r="A31" s="19">
        <v>24</v>
      </c>
      <c r="B31" s="20" t="s">
        <v>47</v>
      </c>
      <c r="C31" s="21">
        <v>14550</v>
      </c>
      <c r="D31" s="21">
        <v>14524</v>
      </c>
      <c r="E31" s="21">
        <f>SUM(E32:E33)</f>
        <v>19070</v>
      </c>
      <c r="F31" s="22">
        <f t="shared" si="1"/>
        <v>1.3129991737813274</v>
      </c>
    </row>
    <row r="32" spans="1:6" s="4" customFormat="1" ht="15" customHeight="1" x14ac:dyDescent="0.35">
      <c r="A32" s="33">
        <v>25</v>
      </c>
      <c r="B32" s="34" t="s">
        <v>48</v>
      </c>
      <c r="C32" s="35">
        <v>0</v>
      </c>
      <c r="D32" s="35">
        <v>0</v>
      </c>
      <c r="E32" s="35">
        <v>19046</v>
      </c>
      <c r="F32" s="36"/>
    </row>
    <row r="33" spans="1:6" s="4" customFormat="1" ht="15" customHeight="1" x14ac:dyDescent="0.35">
      <c r="A33" s="33">
        <v>26</v>
      </c>
      <c r="B33" s="34" t="s">
        <v>49</v>
      </c>
      <c r="C33" s="35">
        <v>0</v>
      </c>
      <c r="D33" s="35">
        <v>0</v>
      </c>
      <c r="E33" s="35">
        <v>24</v>
      </c>
      <c r="F33" s="36"/>
    </row>
    <row r="34" spans="1:6" s="4" customFormat="1" ht="15" customHeight="1" x14ac:dyDescent="0.35">
      <c r="A34" s="23">
        <v>27</v>
      </c>
      <c r="B34" s="24" t="s">
        <v>50</v>
      </c>
      <c r="C34" s="25">
        <f>C27+C29+C31</f>
        <v>29450</v>
      </c>
      <c r="D34" s="25">
        <f>D27+D29+D31</f>
        <v>29124</v>
      </c>
      <c r="E34" s="25">
        <f>E27+E29+E31</f>
        <v>34500</v>
      </c>
      <c r="F34" s="26">
        <f t="shared" si="1"/>
        <v>1.184590028842192</v>
      </c>
    </row>
    <row r="35" spans="1:6" s="4" customFormat="1" ht="15" customHeight="1" x14ac:dyDescent="0.35">
      <c r="A35" s="23">
        <v>28</v>
      </c>
      <c r="B35" s="24" t="s">
        <v>51</v>
      </c>
      <c r="C35" s="25">
        <v>373</v>
      </c>
      <c r="D35" s="25">
        <v>406</v>
      </c>
      <c r="E35" s="25">
        <v>502</v>
      </c>
      <c r="F35" s="26">
        <f t="shared" si="1"/>
        <v>1.2364532019704433</v>
      </c>
    </row>
    <row r="36" spans="1:6" s="41" customFormat="1" ht="18" customHeight="1" thickBot="1" x14ac:dyDescent="0.4">
      <c r="A36" s="37">
        <v>29</v>
      </c>
      <c r="B36" s="38" t="s">
        <v>52</v>
      </c>
      <c r="C36" s="39">
        <f>C23+C34+C35</f>
        <v>77873</v>
      </c>
      <c r="D36" s="39">
        <f t="shared" ref="D36:E36" si="4">D23+D34+D35</f>
        <v>77580</v>
      </c>
      <c r="E36" s="39">
        <f t="shared" si="4"/>
        <v>88435</v>
      </c>
      <c r="F36" s="40">
        <f>E36/D36</f>
        <v>1.1399200824954885</v>
      </c>
    </row>
    <row r="37" spans="1:6" ht="13.5" thickTop="1" x14ac:dyDescent="0.35"/>
    <row r="38" spans="1:6" s="41" customFormat="1" ht="15" customHeight="1" x14ac:dyDescent="0.35">
      <c r="A38" s="43"/>
      <c r="B38" s="32"/>
      <c r="C38" s="44"/>
      <c r="D38" s="44"/>
      <c r="E38" s="44"/>
      <c r="F38" s="3" t="s">
        <v>53</v>
      </c>
    </row>
    <row r="39" spans="1:6" s="41" customFormat="1" ht="15" customHeight="1" x14ac:dyDescent="0.35">
      <c r="A39" s="43"/>
      <c r="B39" s="32"/>
      <c r="C39" s="44"/>
      <c r="D39" s="44"/>
      <c r="E39" s="44"/>
      <c r="F39" s="3" t="str">
        <f>F2</f>
        <v>a 3/2016. (V.30.) önkormányzati rendelethez</v>
      </c>
    </row>
    <row r="40" spans="1:6" s="41" customFormat="1" ht="15" customHeight="1" x14ac:dyDescent="0.35">
      <c r="A40" s="43"/>
      <c r="B40" s="32"/>
      <c r="C40" s="44"/>
      <c r="D40" s="44"/>
      <c r="E40" s="44"/>
      <c r="F40" s="3"/>
    </row>
    <row r="41" spans="1:6" s="41" customFormat="1" ht="15" customHeight="1" thickBot="1" x14ac:dyDescent="0.4">
      <c r="A41" s="43"/>
      <c r="B41" s="32"/>
      <c r="C41" s="44"/>
      <c r="D41" s="44"/>
      <c r="E41" s="44"/>
      <c r="F41" s="3" t="s">
        <v>2</v>
      </c>
    </row>
    <row r="42" spans="1:6" s="41" customFormat="1" ht="23.5" thickTop="1" x14ac:dyDescent="0.35">
      <c r="A42" s="7" t="s">
        <v>3</v>
      </c>
      <c r="B42" s="8" t="s">
        <v>4</v>
      </c>
      <c r="C42" s="8" t="s">
        <v>5</v>
      </c>
      <c r="D42" s="8" t="s">
        <v>6</v>
      </c>
      <c r="E42" s="8" t="s">
        <v>7</v>
      </c>
      <c r="F42" s="9" t="s">
        <v>8</v>
      </c>
    </row>
    <row r="43" spans="1:6" s="41" customFormat="1" ht="15" customHeight="1" thickBot="1" x14ac:dyDescent="0.4">
      <c r="A43" s="11" t="s">
        <v>9</v>
      </c>
      <c r="B43" s="12" t="s">
        <v>10</v>
      </c>
      <c r="C43" s="13" t="s">
        <v>11</v>
      </c>
      <c r="D43" s="13" t="s">
        <v>12</v>
      </c>
      <c r="E43" s="13" t="s">
        <v>13</v>
      </c>
      <c r="F43" s="14" t="s">
        <v>14</v>
      </c>
    </row>
    <row r="44" spans="1:6" s="41" customFormat="1" ht="15" customHeight="1" thickTop="1" x14ac:dyDescent="0.35">
      <c r="A44" s="15">
        <v>30</v>
      </c>
      <c r="B44" s="16" t="s">
        <v>54</v>
      </c>
      <c r="C44" s="17">
        <v>80</v>
      </c>
      <c r="D44" s="17">
        <v>643</v>
      </c>
      <c r="E44" s="17">
        <v>643</v>
      </c>
      <c r="F44" s="45">
        <f>E44/D44</f>
        <v>1</v>
      </c>
    </row>
    <row r="45" spans="1:6" s="41" customFormat="1" ht="15" customHeight="1" x14ac:dyDescent="0.35">
      <c r="A45" s="46">
        <v>31</v>
      </c>
      <c r="B45" s="20" t="s">
        <v>55</v>
      </c>
      <c r="C45" s="21">
        <v>33132</v>
      </c>
      <c r="D45" s="21">
        <v>39371</v>
      </c>
      <c r="E45" s="21">
        <v>39371</v>
      </c>
      <c r="F45" s="45">
        <f t="shared" ref="F45:F72" si="5">E45/D45</f>
        <v>1</v>
      </c>
    </row>
    <row r="46" spans="1:6" s="41" customFormat="1" ht="15" customHeight="1" x14ac:dyDescent="0.35">
      <c r="A46" s="47">
        <v>32</v>
      </c>
      <c r="B46" s="20" t="s">
        <v>56</v>
      </c>
      <c r="C46" s="21">
        <v>4450</v>
      </c>
      <c r="D46" s="21">
        <v>4536</v>
      </c>
      <c r="E46" s="21">
        <v>4537</v>
      </c>
      <c r="F46" s="45">
        <f t="shared" si="5"/>
        <v>1.0002204585537919</v>
      </c>
    </row>
    <row r="47" spans="1:6" s="4" customFormat="1" ht="15" customHeight="1" x14ac:dyDescent="0.35">
      <c r="A47" s="46">
        <v>33</v>
      </c>
      <c r="B47" s="20" t="s">
        <v>57</v>
      </c>
      <c r="C47" s="21">
        <v>5000</v>
      </c>
      <c r="D47" s="21">
        <v>6851</v>
      </c>
      <c r="E47" s="21">
        <v>6851</v>
      </c>
      <c r="F47" s="45">
        <f t="shared" si="5"/>
        <v>1</v>
      </c>
    </row>
    <row r="48" spans="1:6" s="4" customFormat="1" ht="15" customHeight="1" x14ac:dyDescent="0.35">
      <c r="A48" s="47">
        <v>34</v>
      </c>
      <c r="B48" s="20" t="s">
        <v>58</v>
      </c>
      <c r="C48" s="21">
        <v>11352</v>
      </c>
      <c r="D48" s="21">
        <v>14645</v>
      </c>
      <c r="E48" s="21">
        <v>14645</v>
      </c>
      <c r="F48" s="45">
        <f t="shared" si="5"/>
        <v>1</v>
      </c>
    </row>
    <row r="49" spans="1:8" s="4" customFormat="1" ht="15" customHeight="1" x14ac:dyDescent="0.35">
      <c r="A49" s="46">
        <v>35</v>
      </c>
      <c r="B49" s="20" t="s">
        <v>59</v>
      </c>
      <c r="C49" s="21">
        <v>0</v>
      </c>
      <c r="D49" s="21">
        <v>310</v>
      </c>
      <c r="E49" s="21">
        <v>310</v>
      </c>
      <c r="F49" s="45">
        <f t="shared" si="5"/>
        <v>1</v>
      </c>
    </row>
    <row r="50" spans="1:8" s="4" customFormat="1" ht="15" customHeight="1" x14ac:dyDescent="0.35">
      <c r="A50" s="47">
        <v>36</v>
      </c>
      <c r="B50" s="20" t="s">
        <v>60</v>
      </c>
      <c r="C50" s="21">
        <v>1128</v>
      </c>
      <c r="D50" s="21">
        <v>889</v>
      </c>
      <c r="E50" s="21">
        <v>889</v>
      </c>
      <c r="F50" s="45">
        <f t="shared" si="5"/>
        <v>1</v>
      </c>
    </row>
    <row r="51" spans="1:8" s="4" customFormat="1" ht="15" customHeight="1" x14ac:dyDescent="0.35">
      <c r="A51" s="46">
        <v>37</v>
      </c>
      <c r="B51" s="32" t="s">
        <v>61</v>
      </c>
      <c r="C51" s="21">
        <v>50</v>
      </c>
      <c r="D51" s="21">
        <v>0</v>
      </c>
      <c r="E51" s="21">
        <v>0</v>
      </c>
      <c r="F51" s="45"/>
    </row>
    <row r="52" spans="1:8" s="4" customFormat="1" ht="15" customHeight="1" x14ac:dyDescent="0.35">
      <c r="A52" s="47">
        <v>38</v>
      </c>
      <c r="B52" s="20" t="s">
        <v>62</v>
      </c>
      <c r="C52" s="21">
        <v>0</v>
      </c>
      <c r="D52" s="21">
        <v>922</v>
      </c>
      <c r="E52" s="21">
        <v>922</v>
      </c>
      <c r="F52" s="45">
        <f t="shared" si="5"/>
        <v>1</v>
      </c>
    </row>
    <row r="53" spans="1:8" s="4" customFormat="1" ht="18" customHeight="1" x14ac:dyDescent="0.35">
      <c r="A53" s="27">
        <v>39</v>
      </c>
      <c r="B53" s="28" t="s">
        <v>63</v>
      </c>
      <c r="C53" s="29">
        <f>SUM(C44:C52)</f>
        <v>55192</v>
      </c>
      <c r="D53" s="29">
        <f t="shared" ref="D53:E53" si="6">SUM(D44:D52)</f>
        <v>68167</v>
      </c>
      <c r="E53" s="29">
        <f t="shared" si="6"/>
        <v>68168</v>
      </c>
      <c r="F53" s="48">
        <f t="shared" si="5"/>
        <v>1.0000146698549151</v>
      </c>
    </row>
    <row r="54" spans="1:8" s="4" customFormat="1" ht="15" customHeight="1" x14ac:dyDescent="0.35">
      <c r="A54" s="19">
        <v>40</v>
      </c>
      <c r="B54" s="32" t="s">
        <v>64</v>
      </c>
      <c r="C54" s="21">
        <v>0</v>
      </c>
      <c r="D54" s="21">
        <v>118</v>
      </c>
      <c r="E54" s="21">
        <v>118</v>
      </c>
      <c r="F54" s="45">
        <f t="shared" si="5"/>
        <v>1</v>
      </c>
    </row>
    <row r="55" spans="1:8" s="4" customFormat="1" ht="15" customHeight="1" x14ac:dyDescent="0.35">
      <c r="A55" s="19">
        <v>41</v>
      </c>
      <c r="B55" s="20" t="s">
        <v>65</v>
      </c>
      <c r="C55" s="21">
        <v>0</v>
      </c>
      <c r="D55" s="21">
        <v>2800</v>
      </c>
      <c r="E55" s="21">
        <v>2800</v>
      </c>
      <c r="F55" s="45">
        <f t="shared" si="5"/>
        <v>1</v>
      </c>
    </row>
    <row r="56" spans="1:8" s="4" customFormat="1" ht="18" customHeight="1" x14ac:dyDescent="0.35">
      <c r="A56" s="27">
        <v>42</v>
      </c>
      <c r="B56" s="28" t="s">
        <v>66</v>
      </c>
      <c r="C56" s="29">
        <v>0</v>
      </c>
      <c r="D56" s="29">
        <f>SUM(D54:D55)</f>
        <v>2918</v>
      </c>
      <c r="E56" s="29">
        <f>SUM(E54:E55)</f>
        <v>2918</v>
      </c>
      <c r="F56" s="48">
        <f t="shared" si="5"/>
        <v>1</v>
      </c>
      <c r="H56" s="49"/>
    </row>
    <row r="57" spans="1:8" s="4" customFormat="1" ht="23" x14ac:dyDescent="0.35">
      <c r="A57" s="19">
        <v>43</v>
      </c>
      <c r="B57" s="20" t="s">
        <v>67</v>
      </c>
      <c r="C57" s="21">
        <v>175</v>
      </c>
      <c r="D57" s="21">
        <v>175</v>
      </c>
      <c r="E57" s="21">
        <v>175</v>
      </c>
      <c r="F57" s="45">
        <f t="shared" si="5"/>
        <v>1</v>
      </c>
    </row>
    <row r="58" spans="1:8" s="4" customFormat="1" ht="15" customHeight="1" x14ac:dyDescent="0.35">
      <c r="A58" s="33">
        <v>44</v>
      </c>
      <c r="B58" s="34" t="s">
        <v>68</v>
      </c>
      <c r="C58" s="35">
        <v>0</v>
      </c>
      <c r="D58" s="35">
        <v>0</v>
      </c>
      <c r="E58" s="35">
        <v>175</v>
      </c>
      <c r="F58" s="50"/>
    </row>
    <row r="59" spans="1:8" s="4" customFormat="1" ht="15" customHeight="1" x14ac:dyDescent="0.35">
      <c r="A59" s="19">
        <v>45</v>
      </c>
      <c r="B59" s="20" t="s">
        <v>69</v>
      </c>
      <c r="C59" s="21">
        <v>180</v>
      </c>
      <c r="D59" s="21">
        <v>53</v>
      </c>
      <c r="E59" s="21">
        <v>53</v>
      </c>
      <c r="F59" s="45">
        <f t="shared" si="5"/>
        <v>1</v>
      </c>
    </row>
    <row r="60" spans="1:8" s="4" customFormat="1" ht="15" customHeight="1" x14ac:dyDescent="0.35">
      <c r="A60" s="33">
        <v>46</v>
      </c>
      <c r="B60" s="34" t="s">
        <v>70</v>
      </c>
      <c r="C60" s="35">
        <v>0</v>
      </c>
      <c r="D60" s="35">
        <v>0</v>
      </c>
      <c r="E60" s="35">
        <v>53</v>
      </c>
      <c r="F60" s="50"/>
    </row>
    <row r="61" spans="1:8" s="4" customFormat="1" ht="18" customHeight="1" x14ac:dyDescent="0.35">
      <c r="A61" s="27">
        <v>47</v>
      </c>
      <c r="B61" s="28" t="s">
        <v>71</v>
      </c>
      <c r="C61" s="29">
        <f>C57+C59</f>
        <v>355</v>
      </c>
      <c r="D61" s="29">
        <f t="shared" ref="D61:E61" si="7">D57+D59</f>
        <v>228</v>
      </c>
      <c r="E61" s="29">
        <f t="shared" si="7"/>
        <v>228</v>
      </c>
      <c r="F61" s="48">
        <f t="shared" si="5"/>
        <v>1</v>
      </c>
    </row>
    <row r="62" spans="1:8" s="4" customFormat="1" ht="34.5" x14ac:dyDescent="0.35">
      <c r="A62" s="19">
        <v>48</v>
      </c>
      <c r="B62" s="20" t="s">
        <v>72</v>
      </c>
      <c r="C62" s="21">
        <v>3661</v>
      </c>
      <c r="D62" s="21">
        <v>0</v>
      </c>
      <c r="E62" s="21">
        <v>0</v>
      </c>
      <c r="F62" s="45"/>
      <c r="H62" s="49"/>
    </row>
    <row r="63" spans="1:8" s="51" customFormat="1" ht="15" customHeight="1" x14ac:dyDescent="0.35">
      <c r="A63" s="33">
        <v>49</v>
      </c>
      <c r="B63" s="34" t="s">
        <v>73</v>
      </c>
      <c r="C63" s="35">
        <v>3661</v>
      </c>
      <c r="D63" s="35">
        <v>0</v>
      </c>
      <c r="E63" s="35">
        <v>0</v>
      </c>
      <c r="F63" s="50"/>
      <c r="H63" s="52"/>
    </row>
    <row r="64" spans="1:8" s="4" customFormat="1" ht="15" customHeight="1" x14ac:dyDescent="0.35">
      <c r="A64" s="19">
        <v>50</v>
      </c>
      <c r="B64" s="20" t="s">
        <v>74</v>
      </c>
      <c r="C64" s="21">
        <v>132</v>
      </c>
      <c r="D64" s="21">
        <v>347</v>
      </c>
      <c r="E64" s="21">
        <v>347</v>
      </c>
      <c r="F64" s="45">
        <f t="shared" si="5"/>
        <v>1</v>
      </c>
    </row>
    <row r="65" spans="1:6" s="4" customFormat="1" ht="15" customHeight="1" x14ac:dyDescent="0.35">
      <c r="A65" s="33">
        <v>51</v>
      </c>
      <c r="B65" s="34" t="s">
        <v>75</v>
      </c>
      <c r="C65" s="35">
        <v>0</v>
      </c>
      <c r="D65" s="35">
        <v>0</v>
      </c>
      <c r="E65" s="35">
        <v>347</v>
      </c>
      <c r="F65" s="50"/>
    </row>
    <row r="66" spans="1:6" s="4" customFormat="1" ht="18" customHeight="1" x14ac:dyDescent="0.35">
      <c r="A66" s="27">
        <v>52</v>
      </c>
      <c r="B66" s="28" t="s">
        <v>76</v>
      </c>
      <c r="C66" s="29">
        <f>C62+C64</f>
        <v>3793</v>
      </c>
      <c r="D66" s="29">
        <f t="shared" ref="D66:E66" si="8">D62+D64</f>
        <v>347</v>
      </c>
      <c r="E66" s="29">
        <f t="shared" si="8"/>
        <v>347</v>
      </c>
      <c r="F66" s="48">
        <f t="shared" si="5"/>
        <v>1</v>
      </c>
    </row>
    <row r="67" spans="1:6" s="4" customFormat="1" ht="23" x14ac:dyDescent="0.35">
      <c r="A67" s="53">
        <v>53</v>
      </c>
      <c r="B67" s="54" t="s">
        <v>77</v>
      </c>
      <c r="C67" s="55">
        <f>C18+C22+C36+C53+C56+C61+C66</f>
        <v>223942</v>
      </c>
      <c r="D67" s="55">
        <f>D18+D22+D36+D53+D56+D61+D66</f>
        <v>269339</v>
      </c>
      <c r="E67" s="55">
        <f>E18+E22+E36+E53+E56+E61+E66</f>
        <v>280195</v>
      </c>
      <c r="F67" s="56">
        <f t="shared" si="5"/>
        <v>1.0403060826690527</v>
      </c>
    </row>
    <row r="68" spans="1:6" s="4" customFormat="1" ht="23" x14ac:dyDescent="0.35">
      <c r="A68" s="57">
        <v>54</v>
      </c>
      <c r="B68" s="58" t="s">
        <v>78</v>
      </c>
      <c r="C68" s="21">
        <v>176852</v>
      </c>
      <c r="D68" s="21">
        <v>176852</v>
      </c>
      <c r="E68" s="21">
        <v>176852</v>
      </c>
      <c r="F68" s="59">
        <f t="shared" si="5"/>
        <v>1</v>
      </c>
    </row>
    <row r="69" spans="1:6" s="4" customFormat="1" ht="15" customHeight="1" x14ac:dyDescent="0.35">
      <c r="A69" s="60">
        <v>55</v>
      </c>
      <c r="B69" s="24" t="s">
        <v>79</v>
      </c>
      <c r="C69" s="25">
        <v>176852</v>
      </c>
      <c r="D69" s="25">
        <v>176852</v>
      </c>
      <c r="E69" s="25">
        <v>176852</v>
      </c>
      <c r="F69" s="61">
        <f t="shared" si="5"/>
        <v>1</v>
      </c>
    </row>
    <row r="70" spans="1:6" s="4" customFormat="1" ht="15" customHeight="1" x14ac:dyDescent="0.35">
      <c r="A70" s="62">
        <v>56</v>
      </c>
      <c r="B70" s="24" t="s">
        <v>80</v>
      </c>
      <c r="C70" s="25">
        <v>0</v>
      </c>
      <c r="D70" s="25">
        <v>2587</v>
      </c>
      <c r="E70" s="25">
        <v>2587</v>
      </c>
      <c r="F70" s="61">
        <f t="shared" si="5"/>
        <v>1</v>
      </c>
    </row>
    <row r="71" spans="1:6" s="4" customFormat="1" ht="18" customHeight="1" x14ac:dyDescent="0.35">
      <c r="A71" s="63">
        <v>57</v>
      </c>
      <c r="B71" s="28" t="s">
        <v>81</v>
      </c>
      <c r="C71" s="21">
        <f>SUM(C69:C70)</f>
        <v>176852</v>
      </c>
      <c r="D71" s="21">
        <f t="shared" ref="D71:E71" si="9">SUM(D69:D70)</f>
        <v>179439</v>
      </c>
      <c r="E71" s="21">
        <f t="shared" si="9"/>
        <v>179439</v>
      </c>
      <c r="F71" s="64">
        <f t="shared" si="5"/>
        <v>1</v>
      </c>
    </row>
    <row r="72" spans="1:6" s="4" customFormat="1" ht="18" customHeight="1" thickBot="1" x14ac:dyDescent="0.4">
      <c r="A72" s="65">
        <v>58</v>
      </c>
      <c r="B72" s="66" t="s">
        <v>82</v>
      </c>
      <c r="C72" s="67">
        <f>C71</f>
        <v>176852</v>
      </c>
      <c r="D72" s="67">
        <f t="shared" ref="D72:E72" si="10">D71</f>
        <v>179439</v>
      </c>
      <c r="E72" s="67">
        <f t="shared" si="10"/>
        <v>179439</v>
      </c>
      <c r="F72" s="56">
        <f t="shared" si="5"/>
        <v>1</v>
      </c>
    </row>
    <row r="73" spans="1:6" s="4" customFormat="1" ht="19.5" customHeight="1" thickTop="1" thickBot="1" x14ac:dyDescent="0.4">
      <c r="A73" s="68">
        <v>59</v>
      </c>
      <c r="B73" s="69" t="s">
        <v>83</v>
      </c>
      <c r="C73" s="70">
        <f>C67+C72</f>
        <v>400794</v>
      </c>
      <c r="D73" s="70">
        <f>D67+D72</f>
        <v>448778</v>
      </c>
      <c r="E73" s="70">
        <f>E67+E72</f>
        <v>459634</v>
      </c>
      <c r="F73" s="71">
        <f>E73/D73</f>
        <v>1.0241901340974826</v>
      </c>
    </row>
    <row r="74" spans="1:6" s="4" customFormat="1" ht="15" customHeight="1" thickTop="1" x14ac:dyDescent="0.25">
      <c r="A74" s="72"/>
      <c r="B74" s="42"/>
      <c r="C74" s="42"/>
      <c r="D74" s="42"/>
      <c r="E74" s="42"/>
      <c r="F74" s="42"/>
    </row>
    <row r="75" spans="1:6" s="4" customFormat="1" ht="15" customHeight="1" x14ac:dyDescent="0.25">
      <c r="A75" s="72"/>
      <c r="B75" s="42"/>
      <c r="C75" s="42"/>
      <c r="D75" s="42"/>
      <c r="E75" s="42"/>
      <c r="F75" s="42"/>
    </row>
    <row r="76" spans="1:6" s="4" customFormat="1" ht="20.149999999999999" customHeight="1" x14ac:dyDescent="0.25">
      <c r="A76" s="42"/>
      <c r="B76" s="42"/>
      <c r="C76" s="42"/>
      <c r="D76" s="42"/>
      <c r="E76" s="42"/>
      <c r="F76" s="42"/>
    </row>
    <row r="77" spans="1:6" s="4" customFormat="1" ht="20.149999999999999" customHeight="1" x14ac:dyDescent="0.25">
      <c r="A77" s="42"/>
      <c r="B77" s="42"/>
      <c r="C77" s="42"/>
      <c r="D77" s="42"/>
      <c r="E77" s="42"/>
      <c r="F77" s="42"/>
    </row>
    <row r="78" spans="1:6" s="4" customFormat="1" ht="15" customHeight="1" x14ac:dyDescent="0.25">
      <c r="A78" s="42"/>
      <c r="B78" s="42"/>
      <c r="C78" s="42"/>
      <c r="D78" s="42"/>
      <c r="E78" s="42"/>
      <c r="F78" s="42"/>
    </row>
    <row r="79" spans="1:6" s="4" customFormat="1" ht="15" customHeight="1" x14ac:dyDescent="0.25">
      <c r="A79" s="42"/>
      <c r="B79" s="42"/>
      <c r="C79" s="42"/>
      <c r="D79" s="42"/>
      <c r="E79" s="42"/>
      <c r="F79" s="42"/>
    </row>
  </sheetData>
  <mergeCells count="1">
    <mergeCell ref="A4:F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2016-05-26T13:52:53Z</dcterms:created>
  <dcterms:modified xsi:type="dcterms:W3CDTF">2016-06-01T15:05:02Z</dcterms:modified>
</cp:coreProperties>
</file>