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55" windowHeight="844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78" i="1"/>
  <c r="E65"/>
  <c r="E64"/>
  <c r="E60"/>
  <c r="E61"/>
  <c r="E62"/>
  <c r="E63"/>
  <c r="E31"/>
  <c r="E73"/>
  <c r="E74"/>
  <c r="E75"/>
  <c r="E76"/>
  <c r="E77"/>
  <c r="E79"/>
  <c r="E72"/>
  <c r="C67"/>
  <c r="E56"/>
  <c r="E21"/>
  <c r="E22"/>
  <c r="C34"/>
  <c r="D34"/>
  <c r="B34"/>
  <c r="E26"/>
  <c r="E71"/>
  <c r="E54"/>
  <c r="E55"/>
  <c r="D67"/>
  <c r="D10"/>
  <c r="D16"/>
  <c r="D40"/>
  <c r="D80"/>
  <c r="D86"/>
  <c r="C16"/>
  <c r="B80"/>
  <c r="C80"/>
  <c r="E28"/>
  <c r="E23"/>
  <c r="E84"/>
  <c r="C10"/>
  <c r="C40"/>
  <c r="C86"/>
  <c r="B86"/>
  <c r="B67"/>
  <c r="E52"/>
  <c r="E53"/>
  <c r="E57"/>
  <c r="E58"/>
  <c r="E59"/>
  <c r="E66"/>
  <c r="E39"/>
  <c r="E32"/>
  <c r="E30"/>
  <c r="B10"/>
  <c r="B16"/>
  <c r="B40"/>
  <c r="E25"/>
  <c r="E27"/>
  <c r="E29"/>
  <c r="E33"/>
  <c r="E15"/>
  <c r="E8"/>
  <c r="E9"/>
  <c r="E7"/>
  <c r="E10" l="1"/>
  <c r="E34"/>
  <c r="E67"/>
  <c r="E16"/>
  <c r="E40"/>
  <c r="E80"/>
  <c r="D89"/>
  <c r="C89"/>
  <c r="B89"/>
  <c r="E86"/>
  <c r="E89" l="1"/>
</calcChain>
</file>

<file path=xl/sharedStrings.xml><?xml version="1.0" encoding="utf-8"?>
<sst xmlns="http://schemas.openxmlformats.org/spreadsheetml/2006/main" count="99" uniqueCount="62">
  <si>
    <t>Teljesítés
(%)</t>
  </si>
  <si>
    <t>Módosított ei.
(eFt)</t>
  </si>
  <si>
    <t>Teljesítés
 (eFt)</t>
  </si>
  <si>
    <t>Eredeti ei.
(eFt)</t>
  </si>
  <si>
    <t>Személyi jellegű kiadások</t>
  </si>
  <si>
    <t>Munkaadókat terhelő járulékok</t>
  </si>
  <si>
    <t>Dologi jellegű kiadások</t>
  </si>
  <si>
    <t>A lakosságnak juttatott támogatások, ellátások megnevezése</t>
  </si>
  <si>
    <t>Civil szervezetek támogatása</t>
  </si>
  <si>
    <t>Kiadások megnevezése</t>
  </si>
  <si>
    <t>Kiadási előirányzat 
 megnevezése</t>
  </si>
  <si>
    <t>A személyi jellegű kiadások, a járulékok, és a dologi kiadások bemutatása</t>
  </si>
  <si>
    <t>Az ellátottak pénzbeli juttatásainak bemutatása</t>
  </si>
  <si>
    <t>Az egyéb működési célú kiadások bemutatása</t>
  </si>
  <si>
    <t>Az egyéb felhalmozási célú kiadások bemutatása</t>
  </si>
  <si>
    <t>A beruházási kiadások bemutatása</t>
  </si>
  <si>
    <t>A felújítási kiadások bemutatása</t>
  </si>
  <si>
    <t>Összesen:</t>
  </si>
  <si>
    <t>Tartalékok</t>
  </si>
  <si>
    <t>Összesen</t>
  </si>
  <si>
    <t>A finanszírozási kiadások bemutatása</t>
  </si>
  <si>
    <t>Finanszírozási kiadás megnevezése</t>
  </si>
  <si>
    <t>ÁH-n belüli megelőlegezések visszafizetése</t>
  </si>
  <si>
    <t>Költségvetési és finanszírozási kiadások összesen:</t>
  </si>
  <si>
    <t>Egyéb nem intézményi ellátások</t>
  </si>
  <si>
    <t>Úri Gazda Kft feladatellátás</t>
  </si>
  <si>
    <t>Tápiómenti csatorna települési hozzájárulás</t>
  </si>
  <si>
    <t>Csillagász Egyesület</t>
  </si>
  <si>
    <t>Úri Községért Közalapítvány</t>
  </si>
  <si>
    <t>Tápió-vidéki Többcélú Társulás/ügyelet</t>
  </si>
  <si>
    <t>Elvonások és befizetések</t>
  </si>
  <si>
    <t>Tápiómenti Területfejlesztési Társulás</t>
  </si>
  <si>
    <t>HAJT-A Csapat egyesület támogatása</t>
  </si>
  <si>
    <t>Tápió Natúrpark támogatás</t>
  </si>
  <si>
    <t>Tápió-Hajta Vízgazdálkodási Társulat</t>
  </si>
  <si>
    <t xml:space="preserve">Polgármesteri Hivatal eszközbeszerzés </t>
  </si>
  <si>
    <t xml:space="preserve">Művelődési ház eszközbeszerzés </t>
  </si>
  <si>
    <t xml:space="preserve">Önkormányzat eszközbeszerzések </t>
  </si>
  <si>
    <t>Főzőkonyha eszközbeszerzések</t>
  </si>
  <si>
    <t xml:space="preserve">Óvoda eszközbeszerzések </t>
  </si>
  <si>
    <t xml:space="preserve">Kötelező önkormányzati feladatot ellátó intézmények fejlesztése </t>
  </si>
  <si>
    <t xml:space="preserve">Patak mederburkolat </t>
  </si>
  <si>
    <t xml:space="preserve">Hold u. útkárosodás helyreállítás </t>
  </si>
  <si>
    <t>Adósságkonsz. (II.) ingatlan nyilvántartási térkép, településrendezési terv, utak</t>
  </si>
  <si>
    <t xml:space="preserve">Adósságkonsz.(I.) középületek (polgármesteri hivatal, óvoda, művelődési ház) felújítása </t>
  </si>
  <si>
    <t>Akácfa u. járda</t>
  </si>
  <si>
    <t>Településképi arculati kézikönyv</t>
  </si>
  <si>
    <t>Ady E. u. 36.támfal</t>
  </si>
  <si>
    <t>Záportározó kialakítás</t>
  </si>
  <si>
    <t>Közcélú foglalkoztatás eszközbeszerzés</t>
  </si>
  <si>
    <t>"PM_ONKORMUT_2016/65" belterületi utak felújítása</t>
  </si>
  <si>
    <t>Temetőalja u. útbeszakadás helyreállítás</t>
  </si>
  <si>
    <t>Arany J.,Bartók B., Széchenyi u. út helyreállítás</t>
  </si>
  <si>
    <t>Ady E. u. 19 útbeszakadás helyreállítás</t>
  </si>
  <si>
    <t>Külterületi út felújítás</t>
  </si>
  <si>
    <t>Tálaló konyha felújítás</t>
  </si>
  <si>
    <t>Pénzeszközök lekötött betétként elhelyezése</t>
  </si>
  <si>
    <t>Bursa Hungarica</t>
  </si>
  <si>
    <t>Rendőrség támogatás</t>
  </si>
  <si>
    <t>Tornacsarnok építés</t>
  </si>
  <si>
    <t>József A. u. felújítás</t>
  </si>
  <si>
    <t>Úri Község Önkormányzatának 2017. évi 
önkormányzati szinten összesített kiadásainak teljesítése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</si>
</sst>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/>
    <xf numFmtId="2" fontId="2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2" fontId="7" fillId="0" borderId="1" xfId="0" applyNumberFormat="1" applyFont="1" applyBorder="1"/>
    <xf numFmtId="0" fontId="6" fillId="0" borderId="1" xfId="0" applyFont="1" applyBorder="1" applyAlignment="1">
      <alignment horizontal="justify" vertical="top" wrapText="1"/>
    </xf>
    <xf numFmtId="2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2" fontId="6" fillId="0" borderId="0" xfId="0" applyNumberFormat="1" applyFont="1" applyBorder="1"/>
    <xf numFmtId="3" fontId="7" fillId="0" borderId="1" xfId="0" applyNumberFormat="1" applyFont="1" applyBorder="1"/>
    <xf numFmtId="3" fontId="6" fillId="0" borderId="1" xfId="0" applyNumberFormat="1" applyFont="1" applyBorder="1"/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wrapText="1"/>
    </xf>
    <xf numFmtId="2" fontId="6" fillId="2" borderId="1" xfId="0" applyNumberFormat="1" applyFont="1" applyFill="1" applyBorder="1"/>
    <xf numFmtId="3" fontId="6" fillId="2" borderId="1" xfId="0" applyNumberFormat="1" applyFont="1" applyFill="1" applyBorder="1"/>
    <xf numFmtId="3" fontId="7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top" wrapText="1"/>
    </xf>
    <xf numFmtId="3" fontId="7" fillId="0" borderId="2" xfId="0" applyNumberFormat="1" applyFont="1" applyBorder="1"/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wrapText="1"/>
    </xf>
    <xf numFmtId="3" fontId="0" fillId="0" borderId="0" xfId="0" applyNumberFormat="1"/>
    <xf numFmtId="0" fontId="0" fillId="0" borderId="5" xfId="0" applyBorder="1"/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90"/>
  <sheetViews>
    <sheetView tabSelected="1" topLeftCell="A64" workbookViewId="0">
      <selection activeCell="F76" sqref="F75:F76"/>
    </sheetView>
  </sheetViews>
  <sheetFormatPr defaultRowHeight="12.75"/>
  <cols>
    <col min="1" max="1" width="37.7109375" customWidth="1"/>
    <col min="2" max="3" width="11.5703125" customWidth="1"/>
    <col min="4" max="4" width="10.85546875" customWidth="1"/>
    <col min="5" max="5" width="12.7109375" customWidth="1"/>
    <col min="7" max="7" width="11.140625" bestFit="1" customWidth="1"/>
  </cols>
  <sheetData>
    <row r="2" spans="1:5">
      <c r="A2" s="33" t="s">
        <v>61</v>
      </c>
      <c r="B2" s="34"/>
      <c r="C2" s="34"/>
      <c r="D2" s="34"/>
      <c r="E2" s="34"/>
    </row>
    <row r="3" spans="1:5" ht="21" customHeight="1">
      <c r="A3" s="34"/>
      <c r="B3" s="34"/>
      <c r="C3" s="34"/>
      <c r="D3" s="34"/>
      <c r="E3" s="34"/>
    </row>
    <row r="4" spans="1:5" ht="21" customHeight="1">
      <c r="A4" s="5"/>
      <c r="B4" s="5"/>
      <c r="C4" s="5"/>
      <c r="D4" s="5"/>
      <c r="E4" s="5"/>
    </row>
    <row r="5" spans="1:5" ht="15">
      <c r="A5" s="35" t="s">
        <v>11</v>
      </c>
      <c r="B5" s="35"/>
      <c r="C5" s="35"/>
      <c r="D5" s="35"/>
      <c r="E5" s="35"/>
    </row>
    <row r="6" spans="1:5" ht="28.5">
      <c r="A6" s="10" t="s">
        <v>10</v>
      </c>
      <c r="B6" s="27" t="s">
        <v>3</v>
      </c>
      <c r="C6" s="27" t="s">
        <v>1</v>
      </c>
      <c r="D6" s="27" t="s">
        <v>2</v>
      </c>
      <c r="E6" s="27" t="s">
        <v>0</v>
      </c>
    </row>
    <row r="7" spans="1:5" ht="15">
      <c r="A7" s="6" t="s">
        <v>4</v>
      </c>
      <c r="B7" s="16">
        <v>104121</v>
      </c>
      <c r="C7" s="16">
        <v>119230</v>
      </c>
      <c r="D7" s="16">
        <v>118544</v>
      </c>
      <c r="E7" s="7">
        <f>D7/C7*100</f>
        <v>99.424641449299685</v>
      </c>
    </row>
    <row r="8" spans="1:5" ht="15">
      <c r="A8" s="6" t="s">
        <v>5</v>
      </c>
      <c r="B8" s="16">
        <v>23165</v>
      </c>
      <c r="C8" s="16">
        <v>25535</v>
      </c>
      <c r="D8" s="16">
        <v>25490</v>
      </c>
      <c r="E8" s="7">
        <f>D8/C8*100</f>
        <v>99.823771294301949</v>
      </c>
    </row>
    <row r="9" spans="1:5" ht="15">
      <c r="A9" s="6" t="s">
        <v>6</v>
      </c>
      <c r="B9" s="16">
        <v>71202</v>
      </c>
      <c r="C9" s="16">
        <v>77974</v>
      </c>
      <c r="D9" s="16">
        <v>72155</v>
      </c>
      <c r="E9" s="7">
        <f>D9/C9*100</f>
        <v>92.537256008413067</v>
      </c>
    </row>
    <row r="10" spans="1:5" ht="14.25">
      <c r="A10" s="8" t="s">
        <v>17</v>
      </c>
      <c r="B10" s="17">
        <f>SUM(B7:B9)</f>
        <v>198488</v>
      </c>
      <c r="C10" s="17">
        <f>SUM(C7:C9)</f>
        <v>222739</v>
      </c>
      <c r="D10" s="17">
        <f>SUM(D7:D9)</f>
        <v>216189</v>
      </c>
      <c r="E10" s="9">
        <f>D10/C10*100</f>
        <v>97.05933850829895</v>
      </c>
    </row>
    <row r="11" spans="1:5" ht="14.25">
      <c r="A11" s="13"/>
      <c r="B11" s="14"/>
      <c r="C11" s="14"/>
      <c r="D11" s="14"/>
      <c r="E11" s="15"/>
    </row>
    <row r="13" spans="1:5" ht="15">
      <c r="A13" s="35" t="s">
        <v>12</v>
      </c>
      <c r="B13" s="35"/>
      <c r="C13" s="35"/>
      <c r="D13" s="35"/>
      <c r="E13" s="35"/>
    </row>
    <row r="14" spans="1:5" ht="28.5">
      <c r="A14" s="10" t="s">
        <v>7</v>
      </c>
      <c r="B14" s="27" t="s">
        <v>3</v>
      </c>
      <c r="C14" s="27" t="s">
        <v>1</v>
      </c>
      <c r="D14" s="27" t="s">
        <v>2</v>
      </c>
      <c r="E14" s="27" t="s">
        <v>0</v>
      </c>
    </row>
    <row r="15" spans="1:5" ht="15">
      <c r="A15" s="6" t="s">
        <v>24</v>
      </c>
      <c r="B15" s="16">
        <v>13700</v>
      </c>
      <c r="C15" s="16">
        <v>11406</v>
      </c>
      <c r="D15" s="16">
        <v>9025</v>
      </c>
      <c r="E15" s="7">
        <f>D15/C15*100</f>
        <v>79.125021918288624</v>
      </c>
    </row>
    <row r="16" spans="1:5" ht="14.25">
      <c r="A16" s="8" t="s">
        <v>17</v>
      </c>
      <c r="B16" s="17">
        <f>SUM(B15:B15)</f>
        <v>13700</v>
      </c>
      <c r="C16" s="17">
        <f>SUM(C15:C15)</f>
        <v>11406</v>
      </c>
      <c r="D16" s="17">
        <f>SUM(D15:D15)</f>
        <v>9025</v>
      </c>
      <c r="E16" s="9">
        <f>D16/C16*100</f>
        <v>79.125021918288624</v>
      </c>
    </row>
    <row r="17" spans="1:5" ht="14.25">
      <c r="A17" s="13"/>
      <c r="B17" s="14"/>
      <c r="C17" s="14"/>
      <c r="D17" s="14"/>
      <c r="E17" s="15"/>
    </row>
    <row r="19" spans="1:5" ht="15">
      <c r="A19" s="35" t="s">
        <v>13</v>
      </c>
      <c r="B19" s="35"/>
      <c r="C19" s="35"/>
      <c r="D19" s="35"/>
      <c r="E19" s="35"/>
    </row>
    <row r="20" spans="1:5" ht="25.5">
      <c r="A20" s="10" t="s">
        <v>9</v>
      </c>
      <c r="B20" s="27" t="s">
        <v>3</v>
      </c>
      <c r="C20" s="27" t="s">
        <v>1</v>
      </c>
      <c r="D20" s="27" t="s">
        <v>2</v>
      </c>
      <c r="E20" s="27" t="s">
        <v>0</v>
      </c>
    </row>
    <row r="21" spans="1:5" ht="15" customHeight="1">
      <c r="A21" s="11" t="s">
        <v>30</v>
      </c>
      <c r="B21" s="18">
        <v>0</v>
      </c>
      <c r="C21" s="18">
        <v>1469</v>
      </c>
      <c r="D21" s="18">
        <v>1469</v>
      </c>
      <c r="E21" s="7">
        <f t="shared" ref="E21:E34" si="0">D21/C21*100</f>
        <v>100</v>
      </c>
    </row>
    <row r="22" spans="1:5" ht="15" customHeight="1">
      <c r="A22" s="11" t="s">
        <v>29</v>
      </c>
      <c r="B22" s="18">
        <v>458</v>
      </c>
      <c r="C22" s="18">
        <v>458</v>
      </c>
      <c r="D22" s="18">
        <v>399</v>
      </c>
      <c r="E22" s="7">
        <f t="shared" si="0"/>
        <v>87.117903930131007</v>
      </c>
    </row>
    <row r="23" spans="1:5" ht="15">
      <c r="A23" s="6" t="s">
        <v>57</v>
      </c>
      <c r="B23" s="16">
        <v>0</v>
      </c>
      <c r="C23" s="16">
        <v>250</v>
      </c>
      <c r="D23" s="16">
        <v>250</v>
      </c>
      <c r="E23" s="7">
        <f t="shared" si="0"/>
        <v>100</v>
      </c>
    </row>
    <row r="24" spans="1:5" ht="15">
      <c r="A24" s="6" t="s">
        <v>58</v>
      </c>
      <c r="B24" s="16">
        <v>100</v>
      </c>
      <c r="C24" s="16">
        <v>0</v>
      </c>
      <c r="D24" s="16">
        <v>0</v>
      </c>
      <c r="E24" s="7"/>
    </row>
    <row r="25" spans="1:5" ht="15">
      <c r="A25" s="6" t="s">
        <v>31</v>
      </c>
      <c r="B25" s="16">
        <v>0</v>
      </c>
      <c r="C25" s="16">
        <v>3140</v>
      </c>
      <c r="D25" s="16">
        <v>3140</v>
      </c>
      <c r="E25" s="7">
        <f t="shared" si="0"/>
        <v>100</v>
      </c>
    </row>
    <row r="26" spans="1:5" ht="15">
      <c r="A26" s="6" t="s">
        <v>32</v>
      </c>
      <c r="B26" s="16">
        <v>200</v>
      </c>
      <c r="C26" s="16">
        <v>200</v>
      </c>
      <c r="D26" s="16">
        <v>200</v>
      </c>
      <c r="E26" s="7">
        <f t="shared" si="0"/>
        <v>100</v>
      </c>
    </row>
    <row r="27" spans="1:5" ht="12.75" customHeight="1">
      <c r="A27" s="6" t="s">
        <v>27</v>
      </c>
      <c r="B27" s="16">
        <v>100</v>
      </c>
      <c r="C27" s="16">
        <v>100</v>
      </c>
      <c r="D27" s="16">
        <v>100</v>
      </c>
      <c r="E27" s="7">
        <f t="shared" si="0"/>
        <v>100</v>
      </c>
    </row>
    <row r="28" spans="1:5" ht="12.75" customHeight="1">
      <c r="A28" s="6" t="s">
        <v>28</v>
      </c>
      <c r="B28" s="16">
        <v>220</v>
      </c>
      <c r="C28" s="16">
        <v>223</v>
      </c>
      <c r="D28" s="16">
        <v>223</v>
      </c>
      <c r="E28" s="7">
        <f t="shared" si="0"/>
        <v>100</v>
      </c>
    </row>
    <row r="29" spans="1:5" ht="15">
      <c r="A29" s="6" t="s">
        <v>25</v>
      </c>
      <c r="B29" s="16">
        <v>5202</v>
      </c>
      <c r="C29" s="16">
        <v>5202</v>
      </c>
      <c r="D29" s="16">
        <v>5202</v>
      </c>
      <c r="E29" s="7">
        <f t="shared" si="0"/>
        <v>100</v>
      </c>
    </row>
    <row r="30" spans="1:5" ht="15">
      <c r="A30" s="6" t="s">
        <v>8</v>
      </c>
      <c r="B30" s="16">
        <v>2000</v>
      </c>
      <c r="C30" s="16">
        <v>2040</v>
      </c>
      <c r="D30" s="16">
        <v>2040</v>
      </c>
      <c r="E30" s="7">
        <f t="shared" si="0"/>
        <v>100</v>
      </c>
    </row>
    <row r="31" spans="1:5" ht="15">
      <c r="A31" s="6" t="s">
        <v>34</v>
      </c>
      <c r="B31" s="16">
        <v>0</v>
      </c>
      <c r="C31" s="16">
        <v>186</v>
      </c>
      <c r="D31" s="16">
        <v>186</v>
      </c>
      <c r="E31" s="7">
        <f t="shared" si="0"/>
        <v>100</v>
      </c>
    </row>
    <row r="32" spans="1:5" ht="15">
      <c r="A32" s="6" t="s">
        <v>33</v>
      </c>
      <c r="B32" s="16">
        <v>147</v>
      </c>
      <c r="C32" s="16">
        <v>147</v>
      </c>
      <c r="D32" s="16">
        <v>147</v>
      </c>
      <c r="E32" s="7">
        <f t="shared" si="0"/>
        <v>100</v>
      </c>
    </row>
    <row r="33" spans="1:5" ht="15">
      <c r="A33" s="6" t="s">
        <v>18</v>
      </c>
      <c r="B33" s="16">
        <v>18922</v>
      </c>
      <c r="C33" s="16">
        <v>8308</v>
      </c>
      <c r="D33" s="16">
        <v>0</v>
      </c>
      <c r="E33" s="7">
        <f t="shared" si="0"/>
        <v>0</v>
      </c>
    </row>
    <row r="34" spans="1:5" ht="14.25">
      <c r="A34" s="8" t="s">
        <v>17</v>
      </c>
      <c r="B34" s="17">
        <f>SUM(B21:B33)</f>
        <v>27349</v>
      </c>
      <c r="C34" s="17">
        <f t="shared" ref="C34:D34" si="1">SUM(C21:C33)</f>
        <v>21723</v>
      </c>
      <c r="D34" s="17">
        <f t="shared" si="1"/>
        <v>13356</v>
      </c>
      <c r="E34" s="9">
        <f t="shared" si="0"/>
        <v>61.483220549647847</v>
      </c>
    </row>
    <row r="35" spans="1:5" ht="14.25">
      <c r="A35" s="13"/>
      <c r="B35" s="14"/>
      <c r="C35" s="14"/>
      <c r="D35" s="14"/>
      <c r="E35" s="15"/>
    </row>
    <row r="36" spans="1:5">
      <c r="A36" s="2"/>
      <c r="B36" s="3"/>
      <c r="C36" s="3"/>
      <c r="D36" s="3"/>
      <c r="E36" s="4"/>
    </row>
    <row r="37" spans="1:5" ht="15">
      <c r="A37" s="35" t="s">
        <v>14</v>
      </c>
      <c r="B37" s="35"/>
      <c r="C37" s="35"/>
      <c r="D37" s="35"/>
      <c r="E37" s="35"/>
    </row>
    <row r="38" spans="1:5" ht="25.5">
      <c r="A38" s="10" t="s">
        <v>9</v>
      </c>
      <c r="B38" s="27" t="s">
        <v>3</v>
      </c>
      <c r="C38" s="27" t="s">
        <v>1</v>
      </c>
      <c r="D38" s="27" t="s">
        <v>2</v>
      </c>
      <c r="E38" s="27" t="s">
        <v>0</v>
      </c>
    </row>
    <row r="39" spans="1:5" ht="30">
      <c r="A39" s="12" t="s">
        <v>26</v>
      </c>
      <c r="B39" s="19">
        <v>12102</v>
      </c>
      <c r="C39" s="19">
        <v>14966</v>
      </c>
      <c r="D39" s="19">
        <v>14965</v>
      </c>
      <c r="E39" s="7">
        <f>D39/C39*100</f>
        <v>99.993318187892555</v>
      </c>
    </row>
    <row r="40" spans="1:5" ht="14.25">
      <c r="A40" s="8" t="s">
        <v>17</v>
      </c>
      <c r="B40" s="17">
        <f>SUM(B39:B39)</f>
        <v>12102</v>
      </c>
      <c r="C40" s="17">
        <f>SUM(C39:C39)</f>
        <v>14966</v>
      </c>
      <c r="D40" s="17">
        <f>SUM(D39:D39)</f>
        <v>14965</v>
      </c>
      <c r="E40" s="9">
        <f>D40/C40*100</f>
        <v>99.993318187892555</v>
      </c>
    </row>
    <row r="50" spans="1:7" ht="15">
      <c r="A50" s="35" t="s">
        <v>15</v>
      </c>
      <c r="B50" s="35"/>
      <c r="C50" s="35"/>
      <c r="D50" s="35"/>
      <c r="E50" s="35"/>
    </row>
    <row r="51" spans="1:7" ht="25.5">
      <c r="A51" s="23" t="s">
        <v>9</v>
      </c>
      <c r="B51" s="27" t="s">
        <v>3</v>
      </c>
      <c r="C51" s="27" t="s">
        <v>1</v>
      </c>
      <c r="D51" s="27" t="s">
        <v>2</v>
      </c>
      <c r="E51" s="27" t="s">
        <v>0</v>
      </c>
    </row>
    <row r="52" spans="1:7" ht="15">
      <c r="A52" s="6" t="s">
        <v>35</v>
      </c>
      <c r="B52" s="22">
        <v>200</v>
      </c>
      <c r="C52" s="19">
        <v>200</v>
      </c>
      <c r="D52" s="19">
        <v>65</v>
      </c>
      <c r="E52" s="7">
        <f t="shared" ref="E52:E66" si="2">D52/C52*100</f>
        <v>32.5</v>
      </c>
      <c r="F52" s="31"/>
      <c r="G52" s="29"/>
    </row>
    <row r="53" spans="1:7" ht="15">
      <c r="A53" s="6" t="s">
        <v>36</v>
      </c>
      <c r="B53" s="22">
        <v>700</v>
      </c>
      <c r="C53" s="19">
        <v>1171</v>
      </c>
      <c r="D53" s="19">
        <v>1157</v>
      </c>
      <c r="E53" s="7">
        <f t="shared" si="2"/>
        <v>98.804440649017934</v>
      </c>
      <c r="F53" s="31"/>
      <c r="G53" s="29"/>
    </row>
    <row r="54" spans="1:7" ht="15">
      <c r="A54" s="6" t="s">
        <v>37</v>
      </c>
      <c r="B54" s="22">
        <v>950</v>
      </c>
      <c r="C54" s="19">
        <v>1404</v>
      </c>
      <c r="D54" s="19">
        <v>929</v>
      </c>
      <c r="E54" s="7">
        <f t="shared" si="2"/>
        <v>66.168091168091166</v>
      </c>
      <c r="F54" s="31"/>
      <c r="G54" s="32"/>
    </row>
    <row r="55" spans="1:7" ht="15">
      <c r="A55" s="6" t="s">
        <v>38</v>
      </c>
      <c r="B55" s="22">
        <v>300</v>
      </c>
      <c r="C55" s="19">
        <v>367</v>
      </c>
      <c r="D55" s="19">
        <v>388</v>
      </c>
      <c r="E55" s="7">
        <f t="shared" si="2"/>
        <v>105.72207084468666</v>
      </c>
      <c r="F55" s="31"/>
      <c r="G55" s="29"/>
    </row>
    <row r="56" spans="1:7" ht="15">
      <c r="A56" s="6" t="s">
        <v>39</v>
      </c>
      <c r="B56" s="22">
        <v>200</v>
      </c>
      <c r="C56" s="19">
        <v>805</v>
      </c>
      <c r="D56" s="19">
        <v>610</v>
      </c>
      <c r="E56" s="7">
        <f t="shared" si="2"/>
        <v>75.776397515527947</v>
      </c>
      <c r="F56" s="31"/>
      <c r="G56" s="29"/>
    </row>
    <row r="57" spans="1:7" ht="30">
      <c r="A57" s="6" t="s">
        <v>40</v>
      </c>
      <c r="B57" s="22">
        <v>820</v>
      </c>
      <c r="C57" s="19">
        <v>820</v>
      </c>
      <c r="D57" s="19">
        <v>820</v>
      </c>
      <c r="E57" s="7">
        <f t="shared" si="2"/>
        <v>100</v>
      </c>
      <c r="F57" s="31"/>
      <c r="G57" s="29"/>
    </row>
    <row r="58" spans="1:7" ht="15">
      <c r="A58" s="6" t="s">
        <v>41</v>
      </c>
      <c r="B58" s="22">
        <v>2625</v>
      </c>
      <c r="C58" s="19">
        <v>25741</v>
      </c>
      <c r="D58" s="19">
        <v>25741</v>
      </c>
      <c r="E58" s="7">
        <f t="shared" si="2"/>
        <v>100</v>
      </c>
      <c r="F58" s="31"/>
      <c r="G58" s="29"/>
    </row>
    <row r="59" spans="1:7" ht="15">
      <c r="A59" s="6" t="s">
        <v>42</v>
      </c>
      <c r="B59" s="22">
        <v>1601</v>
      </c>
      <c r="C59" s="19">
        <v>17720</v>
      </c>
      <c r="D59" s="19">
        <v>17720</v>
      </c>
      <c r="E59" s="7">
        <f t="shared" si="2"/>
        <v>100</v>
      </c>
      <c r="F59" s="31"/>
      <c r="G59" s="29"/>
    </row>
    <row r="60" spans="1:7" ht="30">
      <c r="A60" s="6" t="s">
        <v>43</v>
      </c>
      <c r="B60" s="22">
        <v>45450</v>
      </c>
      <c r="C60" s="19">
        <v>45841</v>
      </c>
      <c r="D60" s="19">
        <v>42729</v>
      </c>
      <c r="E60" s="7">
        <f t="shared" si="2"/>
        <v>93.211317379638317</v>
      </c>
      <c r="F60" s="31"/>
      <c r="G60" s="29"/>
    </row>
    <row r="61" spans="1:7" ht="15">
      <c r="A61" s="6" t="s">
        <v>45</v>
      </c>
      <c r="B61" s="22">
        <v>0</v>
      </c>
      <c r="C61" s="19">
        <v>4588</v>
      </c>
      <c r="D61" s="19">
        <v>4587</v>
      </c>
      <c r="E61" s="7">
        <f t="shared" si="2"/>
        <v>99.978204010462079</v>
      </c>
      <c r="F61" s="31"/>
      <c r="G61" s="29"/>
    </row>
    <row r="62" spans="1:7" ht="15">
      <c r="A62" s="6" t="s">
        <v>46</v>
      </c>
      <c r="B62" s="22">
        <v>0</v>
      </c>
      <c r="C62" s="19">
        <v>1270</v>
      </c>
      <c r="D62" s="19">
        <v>1270</v>
      </c>
      <c r="E62" s="7">
        <f t="shared" si="2"/>
        <v>100</v>
      </c>
      <c r="F62" s="31"/>
      <c r="G62" s="29"/>
    </row>
    <row r="63" spans="1:7" ht="15">
      <c r="A63" s="6" t="s">
        <v>47</v>
      </c>
      <c r="B63" s="22">
        <v>0</v>
      </c>
      <c r="C63" s="19">
        <v>4661</v>
      </c>
      <c r="D63" s="19">
        <v>1905</v>
      </c>
      <c r="E63" s="7">
        <f t="shared" si="2"/>
        <v>40.871057712937137</v>
      </c>
      <c r="F63" s="31"/>
      <c r="G63" s="29"/>
    </row>
    <row r="64" spans="1:7" ht="15">
      <c r="A64" s="6" t="s">
        <v>48</v>
      </c>
      <c r="B64" s="22">
        <v>0</v>
      </c>
      <c r="C64" s="19">
        <v>405</v>
      </c>
      <c r="D64" s="19">
        <v>405</v>
      </c>
      <c r="E64" s="7">
        <f t="shared" si="2"/>
        <v>100</v>
      </c>
      <c r="F64" s="31"/>
      <c r="G64" s="29"/>
    </row>
    <row r="65" spans="1:7" ht="15">
      <c r="A65" s="6" t="s">
        <v>49</v>
      </c>
      <c r="B65" s="22">
        <v>0</v>
      </c>
      <c r="C65" s="19">
        <v>1500</v>
      </c>
      <c r="D65" s="19">
        <v>1525</v>
      </c>
      <c r="E65" s="7">
        <f t="shared" si="2"/>
        <v>101.66666666666666</v>
      </c>
      <c r="F65" s="31"/>
      <c r="G65" s="29"/>
    </row>
    <row r="66" spans="1:7" ht="15">
      <c r="A66" s="6" t="s">
        <v>59</v>
      </c>
      <c r="B66" s="22">
        <v>0</v>
      </c>
      <c r="C66" s="19">
        <v>72</v>
      </c>
      <c r="D66" s="19">
        <v>72</v>
      </c>
      <c r="E66" s="7">
        <f t="shared" si="2"/>
        <v>100</v>
      </c>
      <c r="F66" s="31"/>
      <c r="G66" s="29"/>
    </row>
    <row r="67" spans="1:7" ht="14.25">
      <c r="A67" s="24" t="s">
        <v>17</v>
      </c>
      <c r="B67" s="17">
        <f>SUM(B52:B66)</f>
        <v>52846</v>
      </c>
      <c r="C67" s="17">
        <f>SUM(C52:C66)</f>
        <v>106565</v>
      </c>
      <c r="D67" s="17">
        <f>SUM(D52:D66)</f>
        <v>99923</v>
      </c>
      <c r="E67" s="9">
        <f>D67/C67*100</f>
        <v>93.767184347581292</v>
      </c>
      <c r="G67" s="30"/>
    </row>
    <row r="68" spans="1:7" ht="12" customHeight="1"/>
    <row r="69" spans="1:7" ht="15">
      <c r="A69" s="35" t="s">
        <v>16</v>
      </c>
      <c r="B69" s="35"/>
      <c r="C69" s="35"/>
      <c r="D69" s="35"/>
      <c r="E69" s="35"/>
    </row>
    <row r="70" spans="1:7" ht="25.5">
      <c r="A70" s="23" t="s">
        <v>9</v>
      </c>
      <c r="B70" s="27" t="s">
        <v>3</v>
      </c>
      <c r="C70" s="27" t="s">
        <v>1</v>
      </c>
      <c r="D70" s="27" t="s">
        <v>2</v>
      </c>
      <c r="E70" s="27" t="s">
        <v>0</v>
      </c>
    </row>
    <row r="71" spans="1:7" ht="45">
      <c r="A71" s="6" t="s">
        <v>44</v>
      </c>
      <c r="B71" s="22">
        <v>19958</v>
      </c>
      <c r="C71" s="19">
        <v>19958</v>
      </c>
      <c r="D71" s="19">
        <v>19958</v>
      </c>
      <c r="E71" s="7">
        <f>D71/C71*100</f>
        <v>100</v>
      </c>
    </row>
    <row r="72" spans="1:7" ht="30">
      <c r="A72" s="6" t="s">
        <v>40</v>
      </c>
      <c r="B72" s="25">
        <v>12471</v>
      </c>
      <c r="C72" s="16">
        <v>12471</v>
      </c>
      <c r="D72" s="16">
        <v>12471</v>
      </c>
      <c r="E72" s="7">
        <f>D72/C72*100</f>
        <v>100</v>
      </c>
      <c r="G72" s="28"/>
    </row>
    <row r="73" spans="1:7" ht="30">
      <c r="A73" s="6" t="s">
        <v>50</v>
      </c>
      <c r="B73" s="25">
        <v>0</v>
      </c>
      <c r="C73" s="16">
        <v>70696</v>
      </c>
      <c r="D73" s="16">
        <v>70695</v>
      </c>
      <c r="E73" s="7">
        <f t="shared" ref="E73:E79" si="3">D73/C73*100</f>
        <v>99.9985854928143</v>
      </c>
      <c r="G73" s="28"/>
    </row>
    <row r="74" spans="1:7" ht="15">
      <c r="A74" s="6" t="s">
        <v>51</v>
      </c>
      <c r="B74" s="25">
        <v>0</v>
      </c>
      <c r="C74" s="16">
        <v>3615</v>
      </c>
      <c r="D74" s="16">
        <v>3614</v>
      </c>
      <c r="E74" s="7">
        <f t="shared" si="3"/>
        <v>99.972337482710927</v>
      </c>
    </row>
    <row r="75" spans="1:7" ht="30">
      <c r="A75" s="6" t="s">
        <v>52</v>
      </c>
      <c r="B75" s="25">
        <v>0</v>
      </c>
      <c r="C75" s="16">
        <v>3175</v>
      </c>
      <c r="D75" s="16">
        <v>3175</v>
      </c>
      <c r="E75" s="7">
        <f t="shared" si="3"/>
        <v>100</v>
      </c>
      <c r="G75" s="28"/>
    </row>
    <row r="76" spans="1:7" ht="15">
      <c r="A76" s="6" t="s">
        <v>53</v>
      </c>
      <c r="B76" s="25">
        <v>0</v>
      </c>
      <c r="C76" s="16">
        <v>7344</v>
      </c>
      <c r="D76" s="16">
        <v>7343</v>
      </c>
      <c r="E76" s="7">
        <f t="shared" si="3"/>
        <v>99.98638344226579</v>
      </c>
      <c r="G76" s="28"/>
    </row>
    <row r="77" spans="1:7" ht="15">
      <c r="A77" s="6" t="s">
        <v>54</v>
      </c>
      <c r="B77" s="25">
        <v>0</v>
      </c>
      <c r="C77" s="16">
        <v>869</v>
      </c>
      <c r="D77" s="16">
        <v>869</v>
      </c>
      <c r="E77" s="7">
        <f t="shared" si="3"/>
        <v>100</v>
      </c>
      <c r="G77" s="28"/>
    </row>
    <row r="78" spans="1:7" ht="15">
      <c r="A78" s="6" t="s">
        <v>55</v>
      </c>
      <c r="B78" s="25">
        <v>0</v>
      </c>
      <c r="C78" s="16">
        <v>32</v>
      </c>
      <c r="D78" s="16">
        <v>32</v>
      </c>
      <c r="E78" s="7">
        <f t="shared" si="3"/>
        <v>100</v>
      </c>
      <c r="G78" s="28"/>
    </row>
    <row r="79" spans="1:7" ht="15">
      <c r="A79" s="6" t="s">
        <v>60</v>
      </c>
      <c r="B79" s="25">
        <v>0</v>
      </c>
      <c r="C79" s="16">
        <v>2328</v>
      </c>
      <c r="D79" s="16">
        <v>2328</v>
      </c>
      <c r="E79" s="7">
        <f t="shared" si="3"/>
        <v>100</v>
      </c>
    </row>
    <row r="80" spans="1:7" ht="14.25">
      <c r="A80" s="24" t="s">
        <v>17</v>
      </c>
      <c r="B80" s="17">
        <f>SUM(B71:B79)</f>
        <v>32429</v>
      </c>
      <c r="C80" s="17">
        <f>SUM(C71:C79)</f>
        <v>120488</v>
      </c>
      <c r="D80" s="17">
        <f>SUM(D71:D79)</f>
        <v>120485</v>
      </c>
      <c r="E80" s="9">
        <f>D80/C80*100</f>
        <v>99.997510125489669</v>
      </c>
    </row>
    <row r="81" spans="1:5" ht="12" customHeight="1">
      <c r="A81" s="13"/>
      <c r="B81" s="14"/>
      <c r="C81" s="14"/>
      <c r="D81" s="14"/>
      <c r="E81" s="15"/>
    </row>
    <row r="82" spans="1:5" ht="15">
      <c r="A82" s="35" t="s">
        <v>20</v>
      </c>
      <c r="B82" s="35"/>
      <c r="C82" s="35"/>
      <c r="D82" s="35"/>
      <c r="E82" s="35"/>
    </row>
    <row r="83" spans="1:5" ht="25.5">
      <c r="A83" s="10" t="s">
        <v>21</v>
      </c>
      <c r="B83" s="27" t="s">
        <v>3</v>
      </c>
      <c r="C83" s="27" t="s">
        <v>1</v>
      </c>
      <c r="D83" s="27" t="s">
        <v>2</v>
      </c>
      <c r="E83" s="27" t="s">
        <v>0</v>
      </c>
    </row>
    <row r="84" spans="1:5" ht="15.75" customHeight="1">
      <c r="A84" s="6" t="s">
        <v>22</v>
      </c>
      <c r="B84" s="16">
        <v>0</v>
      </c>
      <c r="C84" s="16">
        <v>5918</v>
      </c>
      <c r="D84" s="16">
        <v>5918</v>
      </c>
      <c r="E84" s="7">
        <f>D84/C84*100</f>
        <v>100</v>
      </c>
    </row>
    <row r="85" spans="1:5" ht="14.25" customHeight="1">
      <c r="A85" s="6" t="s">
        <v>56</v>
      </c>
      <c r="B85" s="16">
        <v>0</v>
      </c>
      <c r="C85" s="16">
        <v>0</v>
      </c>
      <c r="D85" s="16">
        <v>60000</v>
      </c>
      <c r="E85" s="7"/>
    </row>
    <row r="86" spans="1:5" ht="14.25">
      <c r="A86" s="8" t="s">
        <v>19</v>
      </c>
      <c r="B86" s="17">
        <f>B84</f>
        <v>0</v>
      </c>
      <c r="C86" s="17">
        <f>C84</f>
        <v>5918</v>
      </c>
      <c r="D86" s="17">
        <f>D84+D85</f>
        <v>65918</v>
      </c>
      <c r="E86" s="9">
        <f>D86/C86*100</f>
        <v>1113.8560324433931</v>
      </c>
    </row>
    <row r="88" spans="1:5" ht="34.5" customHeight="1">
      <c r="A88" s="36" t="s">
        <v>23</v>
      </c>
      <c r="B88" s="26" t="s">
        <v>3</v>
      </c>
      <c r="C88" s="26" t="s">
        <v>1</v>
      </c>
      <c r="D88" s="26" t="s">
        <v>2</v>
      </c>
      <c r="E88" s="26" t="s">
        <v>0</v>
      </c>
    </row>
    <row r="89" spans="1:5" ht="19.5" customHeight="1">
      <c r="A89" s="37"/>
      <c r="B89" s="21">
        <f>B10+B16+B34+B40+B67+B80</f>
        <v>336914</v>
      </c>
      <c r="C89" s="21">
        <f>C10+C16+C34+C40+C67+C80+C86</f>
        <v>503805</v>
      </c>
      <c r="D89" s="21">
        <f>D10+D16+D34+D40+D67+D80+D86</f>
        <v>539861</v>
      </c>
      <c r="E89" s="20">
        <f>D89/C89*100</f>
        <v>107.15673722968211</v>
      </c>
    </row>
    <row r="90" spans="1:5" ht="12.75" customHeight="1">
      <c r="A90" s="1"/>
    </row>
  </sheetData>
  <mergeCells count="9">
    <mergeCell ref="A2:E3"/>
    <mergeCell ref="A50:E50"/>
    <mergeCell ref="A88:A89"/>
    <mergeCell ref="A5:E5"/>
    <mergeCell ref="A13:E13"/>
    <mergeCell ref="A19:E19"/>
    <mergeCell ref="A37:E37"/>
    <mergeCell ref="A69:E69"/>
    <mergeCell ref="A82:E82"/>
  </mergeCells>
  <phoneticPr fontId="1" type="noConversion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 xml:space="preserve">&amp;R2. számú melléklet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Úri_polghiv</dc:creator>
  <cp:lastModifiedBy>penzu</cp:lastModifiedBy>
  <cp:lastPrinted>2018-05-07T12:03:47Z</cp:lastPrinted>
  <dcterms:created xsi:type="dcterms:W3CDTF">2012-08-14T10:11:40Z</dcterms:created>
  <dcterms:modified xsi:type="dcterms:W3CDTF">2018-05-07T13:01:48Z</dcterms:modified>
</cp:coreProperties>
</file>