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4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E17" i="1"/>
  <c r="D17" i="1"/>
  <c r="E16" i="1"/>
  <c r="F16" i="1" s="1"/>
  <c r="D16" i="1"/>
  <c r="E15" i="1"/>
  <c r="F15" i="1" s="1"/>
  <c r="D15" i="1"/>
  <c r="E14" i="1"/>
  <c r="D14" i="1"/>
  <c r="E13" i="1"/>
  <c r="D13" i="1"/>
  <c r="E12" i="1"/>
  <c r="D12" i="1"/>
  <c r="F11" i="1"/>
  <c r="E11" i="1"/>
  <c r="D11" i="1"/>
  <c r="H2" i="1"/>
  <c r="F17" i="1" l="1"/>
  <c r="D18" i="1"/>
  <c r="D22" i="1" s="1"/>
  <c r="F12" i="1"/>
  <c r="F14" i="1"/>
  <c r="F19" i="1"/>
  <c r="F13" i="1"/>
  <c r="E18" i="1"/>
  <c r="E22" i="1" l="1"/>
  <c r="F22" i="1" s="1"/>
  <c r="F18" i="1"/>
</calcChain>
</file>

<file path=xl/sharedStrings.xml><?xml version="1.0" encoding="utf-8"?>
<sst xmlns="http://schemas.openxmlformats.org/spreadsheetml/2006/main" count="46" uniqueCount="46">
  <si>
    <t>4. melléklet</t>
  </si>
  <si>
    <t>Balatonakali Önkormányzat 2016. évi összevont működési kiadásai,</t>
  </si>
  <si>
    <t>összevont létszámkeret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</si>
  <si>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</si>
  <si>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</si>
  <si>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</si>
  <si>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</si>
  <si>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</si>
  <si>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</si>
  <si>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</si>
  <si>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</si>
  <si>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</si>
  <si>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</si>
  <si>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</si>
  <si>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</si>
  <si>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F.</t>
  </si>
  <si>
    <t>KIADÁSOK</t>
  </si>
  <si>
    <t>1.</t>
  </si>
  <si>
    <t>Személyi juttatások</t>
  </si>
  <si>
    <t>K1</t>
  </si>
  <si>
    <t>2.</t>
  </si>
  <si>
    <t>Munkaadót terhelő járulékok</t>
  </si>
  <si>
    <t>K2</t>
  </si>
  <si>
    <t>3.</t>
  </si>
  <si>
    <t>Dologi kiadások</t>
  </si>
  <si>
    <t>K3</t>
  </si>
  <si>
    <t>4.</t>
  </si>
  <si>
    <t xml:space="preserve">Ellátottak juttatásai </t>
  </si>
  <si>
    <t>K4</t>
  </si>
  <si>
    <t>5.</t>
  </si>
  <si>
    <t>Elvonások és befizetések kiadásai</t>
  </si>
  <si>
    <t>K502</t>
  </si>
  <si>
    <t>6.</t>
  </si>
  <si>
    <t>Támogatásértékű működési kiadások</t>
  </si>
  <si>
    <t>K506</t>
  </si>
  <si>
    <t>8.</t>
  </si>
  <si>
    <t>Végleges pénzeszközátadások</t>
  </si>
  <si>
    <t>K512</t>
  </si>
  <si>
    <t xml:space="preserve">Működési kiadások </t>
  </si>
  <si>
    <t>9.</t>
  </si>
  <si>
    <t>Általános tartalék</t>
  </si>
  <si>
    <t>K513</t>
  </si>
  <si>
    <t>Év végi tervezett pénzmaradvány</t>
  </si>
  <si>
    <t>10.</t>
  </si>
  <si>
    <t>Engegélyezett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</si>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</sst>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7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right" vertical="center"/>
    </xf>
    <xf numFmtId="9" fontId="5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/>
    <xf numFmtId="0" fontId="1" fillId="0" borderId="6" xfId="0" applyFont="1" applyBorder="1" applyAlignment="1">
      <alignment vertical="center"/>
    </xf>
    <xf numFmtId="0" fontId="7" fillId="2" borderId="24" xfId="0" applyFont="1" applyFill="1" applyBorder="1" applyAlignment="1">
      <alignment horizontal="center" vertical="center"/>
    </xf>
    <xf numFmtId="3" fontId="7" fillId="2" borderId="25" xfId="0" applyNumberFormat="1" applyFont="1" applyFill="1" applyBorder="1" applyAlignment="1">
      <alignment horizontal="right" vertical="center"/>
    </xf>
    <xf numFmtId="9" fontId="7" fillId="2" borderId="26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35374</v>
          </cell>
          <cell r="E7">
            <v>33829</v>
          </cell>
        </row>
        <row r="19">
          <cell r="D19">
            <v>10717</v>
          </cell>
          <cell r="E19">
            <v>10287</v>
          </cell>
        </row>
        <row r="20">
          <cell r="D20">
            <v>101504</v>
          </cell>
          <cell r="E20">
            <v>106195</v>
          </cell>
        </row>
        <row r="30">
          <cell r="D30">
            <v>3250</v>
          </cell>
          <cell r="E30">
            <v>3250</v>
          </cell>
        </row>
        <row r="32">
          <cell r="D32">
            <v>420</v>
          </cell>
          <cell r="E32">
            <v>1037</v>
          </cell>
        </row>
        <row r="33">
          <cell r="D33">
            <v>13116</v>
          </cell>
          <cell r="E33">
            <v>12966</v>
          </cell>
        </row>
        <row r="34">
          <cell r="D34">
            <v>6444</v>
          </cell>
          <cell r="E34">
            <v>6534</v>
          </cell>
        </row>
        <row r="35">
          <cell r="D35">
            <v>83159</v>
          </cell>
          <cell r="E35">
            <v>80171</v>
          </cell>
        </row>
      </sheetData>
      <sheetData sheetId="7">
        <row r="8">
          <cell r="D8">
            <v>11300</v>
          </cell>
          <cell r="E8">
            <v>11300</v>
          </cell>
        </row>
        <row r="17">
          <cell r="D17">
            <v>2991</v>
          </cell>
          <cell r="E17">
            <v>2991</v>
          </cell>
        </row>
        <row r="18">
          <cell r="D18">
            <v>6554</v>
          </cell>
          <cell r="E18">
            <v>6554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/>
  </sheetViews>
  <sheetFormatPr defaultRowHeight="12.5" x14ac:dyDescent="0.25"/>
  <cols>
    <col min="1" max="1" width="5.7265625" customWidth="1"/>
    <col min="2" max="2" width="30.7265625" customWidth="1"/>
    <col min="3" max="3" width="5.7265625" customWidth="1"/>
    <col min="4" max="6" width="9.7265625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2"/>
      <c r="H1" s="2" t="s">
        <v>0</v>
      </c>
    </row>
    <row r="2" spans="1:8" s="1" customFormat="1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az 7/2016. (IX.15.) önkormányzati rendelethez</v>
      </c>
    </row>
    <row r="3" spans="1:8" s="1" customFormat="1" ht="15" customHeight="1" x14ac:dyDescent="0.25">
      <c r="A3" s="4"/>
      <c r="B3" s="5"/>
      <c r="C3" s="5"/>
      <c r="D3" s="5"/>
      <c r="E3" s="5"/>
    </row>
    <row r="4" spans="1:8" s="1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</row>
    <row r="5" spans="1:8" s="1" customFormat="1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</row>
    <row r="6" spans="1:8" s="1" customFormat="1" ht="15" customHeight="1" x14ac:dyDescent="0.25">
      <c r="A6" s="5"/>
      <c r="B6" s="6"/>
      <c r="C6" s="6"/>
      <c r="D6" s="6"/>
      <c r="E6" s="6"/>
      <c r="F6" s="6"/>
    </row>
    <row r="7" spans="1:8" s="1" customFormat="1" ht="15" customHeight="1" thickBot="1" x14ac:dyDescent="0.3">
      <c r="A7" s="5"/>
      <c r="B7" s="5"/>
      <c r="C7" s="5"/>
      <c r="D7" s="5"/>
      <c r="E7" s="5"/>
      <c r="F7" s="7" t="s">
        <v>3</v>
      </c>
    </row>
    <row r="8" spans="1:8" s="1" customFormat="1" ht="32.5" thickTop="1" x14ac:dyDescent="0.25">
      <c r="A8" s="8" t="s">
        <v>4</v>
      </c>
      <c r="B8" s="9" t="s">
        <v>5</v>
      </c>
      <c r="C8" s="10" t="s">
        <v>6</v>
      </c>
      <c r="D8" s="10" t="s">
        <v>7</v>
      </c>
      <c r="E8" s="10" t="s">
        <v>8</v>
      </c>
      <c r="F8" s="11" t="s">
        <v>9</v>
      </c>
    </row>
    <row r="9" spans="1:8" s="1" customFormat="1" ht="15" customHeight="1" thickBot="1" x14ac:dyDescent="0.3">
      <c r="A9" s="12" t="s">
        <v>10</v>
      </c>
      <c r="B9" s="13" t="s">
        <v>11</v>
      </c>
      <c r="C9" s="14" t="s">
        <v>12</v>
      </c>
      <c r="D9" s="14" t="s">
        <v>13</v>
      </c>
      <c r="E9" s="14" t="s">
        <v>14</v>
      </c>
      <c r="F9" s="15" t="s">
        <v>15</v>
      </c>
    </row>
    <row r="10" spans="1:8" s="1" customFormat="1" ht="15" customHeight="1" thickTop="1" x14ac:dyDescent="0.25">
      <c r="A10" s="37" t="s">
        <v>16</v>
      </c>
      <c r="B10" s="37"/>
      <c r="C10" s="37"/>
      <c r="D10" s="37"/>
      <c r="E10" s="37"/>
      <c r="F10" s="37"/>
    </row>
    <row r="11" spans="1:8" s="1" customFormat="1" ht="15" customHeight="1" x14ac:dyDescent="0.25">
      <c r="A11" s="16" t="s">
        <v>17</v>
      </c>
      <c r="B11" s="17" t="s">
        <v>18</v>
      </c>
      <c r="C11" s="17" t="s">
        <v>19</v>
      </c>
      <c r="D11" s="18">
        <f>'[1]7.sz. melléklet'!D7+'[1]8.sz. melléklet'!D8</f>
        <v>46674</v>
      </c>
      <c r="E11" s="18">
        <f>'[1]7.sz. melléklet'!E7+'[1]8.sz. melléklet'!E8</f>
        <v>45129</v>
      </c>
      <c r="F11" s="19">
        <f t="shared" ref="F11:F19" si="0">E11/D11</f>
        <v>0.9668980588764623</v>
      </c>
    </row>
    <row r="12" spans="1:8" s="1" customFormat="1" ht="15" customHeight="1" x14ac:dyDescent="0.25">
      <c r="A12" s="16" t="s">
        <v>20</v>
      </c>
      <c r="B12" s="17" t="s">
        <v>21</v>
      </c>
      <c r="C12" s="17" t="s">
        <v>22</v>
      </c>
      <c r="D12" s="18">
        <f>'[1]7.sz. melléklet'!D19+'[1]8.sz. melléklet'!D17</f>
        <v>13708</v>
      </c>
      <c r="E12" s="18">
        <f>'[1]7.sz. melléklet'!E19+'[1]8.sz. melléklet'!E17</f>
        <v>13278</v>
      </c>
      <c r="F12" s="19">
        <f t="shared" si="0"/>
        <v>0.96863145608403856</v>
      </c>
    </row>
    <row r="13" spans="1:8" s="1" customFormat="1" ht="15" customHeight="1" x14ac:dyDescent="0.25">
      <c r="A13" s="16" t="s">
        <v>23</v>
      </c>
      <c r="B13" s="17" t="s">
        <v>24</v>
      </c>
      <c r="C13" s="17" t="s">
        <v>25</v>
      </c>
      <c r="D13" s="18">
        <f>'[1]7.sz. melléklet'!D20+'[1]8.sz. melléklet'!D18</f>
        <v>108058</v>
      </c>
      <c r="E13" s="18">
        <f>'[1]7.sz. melléklet'!E20+'[1]8.sz. melléklet'!E18</f>
        <v>112749</v>
      </c>
      <c r="F13" s="19">
        <f t="shared" si="0"/>
        <v>1.043411871402395</v>
      </c>
    </row>
    <row r="14" spans="1:8" s="1" customFormat="1" ht="15" customHeight="1" x14ac:dyDescent="0.25">
      <c r="A14" s="16" t="s">
        <v>26</v>
      </c>
      <c r="B14" s="17" t="s">
        <v>27</v>
      </c>
      <c r="C14" s="17" t="s">
        <v>28</v>
      </c>
      <c r="D14" s="18">
        <f>'[1]7.sz. melléklet'!D30</f>
        <v>3250</v>
      </c>
      <c r="E14" s="18">
        <f>'[1]7.sz. melléklet'!E30</f>
        <v>3250</v>
      </c>
      <c r="F14" s="19">
        <f t="shared" si="0"/>
        <v>1</v>
      </c>
    </row>
    <row r="15" spans="1:8" s="1" customFormat="1" ht="15" customHeight="1" x14ac:dyDescent="0.25">
      <c r="A15" s="16" t="s">
        <v>29</v>
      </c>
      <c r="B15" s="20" t="s">
        <v>30</v>
      </c>
      <c r="C15" s="21" t="s">
        <v>31</v>
      </c>
      <c r="D15" s="18">
        <f>'[1]7.sz. melléklet'!D32</f>
        <v>420</v>
      </c>
      <c r="E15" s="18">
        <f>'[1]7.sz. melléklet'!E32</f>
        <v>1037</v>
      </c>
      <c r="F15" s="19">
        <f t="shared" si="0"/>
        <v>2.4690476190476192</v>
      </c>
    </row>
    <row r="16" spans="1:8" s="1" customFormat="1" ht="15" customHeight="1" x14ac:dyDescent="0.25">
      <c r="A16" s="16" t="s">
        <v>32</v>
      </c>
      <c r="B16" s="17" t="s">
        <v>33</v>
      </c>
      <c r="C16" s="17" t="s">
        <v>34</v>
      </c>
      <c r="D16" s="18">
        <f>'[1]7.sz. melléklet'!D33</f>
        <v>13116</v>
      </c>
      <c r="E16" s="18">
        <f>'[1]7.sz. melléklet'!E33</f>
        <v>12966</v>
      </c>
      <c r="F16" s="19">
        <f t="shared" si="0"/>
        <v>0.98856358645928633</v>
      </c>
    </row>
    <row r="17" spans="1:6" s="1" customFormat="1" ht="15" customHeight="1" x14ac:dyDescent="0.25">
      <c r="A17" s="16" t="s">
        <v>35</v>
      </c>
      <c r="B17" s="17" t="s">
        <v>36</v>
      </c>
      <c r="C17" s="17" t="s">
        <v>37</v>
      </c>
      <c r="D17" s="18">
        <f>'[1]7.sz. melléklet'!D34</f>
        <v>6444</v>
      </c>
      <c r="E17" s="18">
        <f>'[1]7.sz. melléklet'!E34</f>
        <v>6534</v>
      </c>
      <c r="F17" s="19">
        <f t="shared" si="0"/>
        <v>1.0139664804469273</v>
      </c>
    </row>
    <row r="18" spans="1:6" s="1" customFormat="1" ht="15" customHeight="1" x14ac:dyDescent="0.25">
      <c r="A18" s="38" t="s">
        <v>38</v>
      </c>
      <c r="B18" s="38"/>
      <c r="C18" s="22"/>
      <c r="D18" s="23">
        <f>SUM(D11:D17)</f>
        <v>191670</v>
      </c>
      <c r="E18" s="23">
        <f>SUM(E11:E17)</f>
        <v>194943</v>
      </c>
      <c r="F18" s="24">
        <f t="shared" si="0"/>
        <v>1.0170762247613085</v>
      </c>
    </row>
    <row r="19" spans="1:6" s="1" customFormat="1" ht="15" customHeight="1" x14ac:dyDescent="0.25">
      <c r="A19" s="16" t="s">
        <v>39</v>
      </c>
      <c r="B19" s="17" t="s">
        <v>40</v>
      </c>
      <c r="C19" s="17" t="s">
        <v>41</v>
      </c>
      <c r="D19" s="18">
        <f>'[1]7.sz. melléklet'!D35</f>
        <v>83159</v>
      </c>
      <c r="E19" s="18">
        <f>'[1]7.sz. melléklet'!E35</f>
        <v>80171</v>
      </c>
      <c r="F19" s="19">
        <f t="shared" si="0"/>
        <v>0.9640688319965367</v>
      </c>
    </row>
    <row r="20" spans="1:6" s="1" customFormat="1" ht="15" customHeight="1" x14ac:dyDescent="0.25">
      <c r="A20" s="25"/>
      <c r="B20" s="26" t="s">
        <v>42</v>
      </c>
      <c r="C20" s="26"/>
      <c r="D20" s="27"/>
      <c r="E20" s="27"/>
      <c r="F20" s="28"/>
    </row>
    <row r="21" spans="1:6" s="1" customFormat="1" ht="15" customHeight="1" thickBot="1" x14ac:dyDescent="0.3">
      <c r="A21" s="29" t="s">
        <v>43</v>
      </c>
      <c r="B21" s="30" t="s">
        <v>44</v>
      </c>
      <c r="C21" s="30"/>
      <c r="D21" s="31">
        <v>22</v>
      </c>
      <c r="E21" s="31">
        <v>22</v>
      </c>
      <c r="F21" s="32"/>
    </row>
    <row r="22" spans="1:6" ht="15" customHeight="1" thickTop="1" thickBot="1" x14ac:dyDescent="0.3">
      <c r="A22" s="39" t="s">
        <v>45</v>
      </c>
      <c r="B22" s="39"/>
      <c r="C22" s="33"/>
      <c r="D22" s="34">
        <f>SUM(D18:D19)</f>
        <v>274829</v>
      </c>
      <c r="E22" s="34">
        <f>SUM(E18:E19)</f>
        <v>275114</v>
      </c>
      <c r="F22" s="35">
        <f>E22/D22</f>
        <v>1.0010370084670832</v>
      </c>
    </row>
    <row r="23" spans="1:6" ht="15" customHeight="1" thickTop="1" x14ac:dyDescent="0.25"/>
  </sheetData>
  <sheetProtection selectLockedCells="1" selectUnlockedCells="1"/>
  <mergeCells count="5">
    <mergeCell ref="A4:H4"/>
    <mergeCell ref="A5:H5"/>
    <mergeCell ref="A10:F10"/>
    <mergeCell ref="A18:B18"/>
    <mergeCell ref="A22:B22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2016-09-14T11:25:11Z</dcterms:created>
  <dcterms:modified xsi:type="dcterms:W3CDTF">2016-09-20T14:29:04Z</dcterms:modified>
</cp:coreProperties>
</file>