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h\Desktop\ERIKA\Anyagok\2020\Bazsi\03.10\költségvetés\átdolgozott költségvetés\"/>
    </mc:Choice>
  </mc:AlternateContent>
  <xr:revisionPtr revIDLastSave="0" documentId="13_ncr:1_{9ABFD313-EA11-4895-9C14-1AFFB9D13FF1}" xr6:coauthVersionLast="45" xr6:coauthVersionMax="45" xr10:uidLastSave="{00000000-0000-0000-0000-000000000000}"/>
  <bookViews>
    <workbookView xWindow="-120" yWindow="-120" windowWidth="20730" windowHeight="11160" firstSheet="9" activeTab="14" xr2:uid="{00000000-000D-0000-FFFF-FFFF00000000}"/>
  </bookViews>
  <sheets>
    <sheet name="1. melléklet" sheetId="14" r:id="rId1"/>
    <sheet name="2.melléklet " sheetId="1" r:id="rId2"/>
    <sheet name="3.melléklet" sheetId="4" r:id="rId3"/>
    <sheet name="4.melléklet" sheetId="9" r:id="rId4"/>
    <sheet name="5.melléklet" sheetId="5" r:id="rId5"/>
    <sheet name="6.melléklet" sheetId="6" r:id="rId6"/>
    <sheet name="7.melléklet" sheetId="2" r:id="rId7"/>
    <sheet name="8.melléklet" sheetId="8" r:id="rId8"/>
    <sheet name="9.melléklet" sheetId="7" r:id="rId9"/>
    <sheet name="10.melléklet" sheetId="3" r:id="rId10"/>
    <sheet name="11.melléklet" sheetId="10" r:id="rId11"/>
    <sheet name="12. melléklet" sheetId="11" r:id="rId12"/>
    <sheet name="13.melléklet" sheetId="12" r:id="rId13"/>
    <sheet name="14.melléklet" sheetId="13" r:id="rId14"/>
    <sheet name="15.melléklet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15" l="1"/>
  <c r="E37" i="15"/>
  <c r="D37" i="15"/>
  <c r="R71" i="8" l="1"/>
  <c r="R70" i="8"/>
  <c r="R69" i="8"/>
  <c r="R68" i="8"/>
  <c r="R67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R65" i="8"/>
  <c r="R64" i="8"/>
  <c r="R63" i="8"/>
  <c r="R62" i="8"/>
  <c r="R61" i="8"/>
  <c r="R60" i="8"/>
  <c r="R59" i="8"/>
  <c r="R58" i="8"/>
  <c r="R57" i="8"/>
  <c r="R56" i="8"/>
  <c r="R55" i="8"/>
  <c r="R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R52" i="8"/>
  <c r="R53" i="8" s="1"/>
  <c r="R51" i="8"/>
  <c r="R50" i="8"/>
  <c r="Q49" i="8"/>
  <c r="P49" i="8"/>
  <c r="P72" i="8" s="1"/>
  <c r="O49" i="8"/>
  <c r="N49" i="8"/>
  <c r="N72" i="8" s="1"/>
  <c r="M49" i="8"/>
  <c r="L49" i="8"/>
  <c r="L72" i="8" s="1"/>
  <c r="K49" i="8"/>
  <c r="J49" i="8"/>
  <c r="J72" i="8" s="1"/>
  <c r="I49" i="8"/>
  <c r="H49" i="8"/>
  <c r="H72" i="8" s="1"/>
  <c r="G49" i="8"/>
  <c r="F49" i="8"/>
  <c r="F72" i="8" s="1"/>
  <c r="E49" i="8"/>
  <c r="D49" i="8"/>
  <c r="D72" i="8" s="1"/>
  <c r="C49" i="8"/>
  <c r="R48" i="8"/>
  <c r="R47" i="8"/>
  <c r="R46" i="8"/>
  <c r="R45" i="8"/>
  <c r="R44" i="8"/>
  <c r="R43" i="8"/>
  <c r="R42" i="8"/>
  <c r="R41" i="8"/>
  <c r="R49" i="8" l="1"/>
  <c r="C72" i="8"/>
  <c r="E72" i="8"/>
  <c r="G72" i="8"/>
  <c r="I72" i="8"/>
  <c r="K72" i="8"/>
  <c r="M72" i="8"/>
  <c r="O72" i="8"/>
  <c r="Q72" i="8"/>
  <c r="R66" i="8"/>
  <c r="R72" i="8" s="1"/>
  <c r="E32" i="15"/>
  <c r="E20" i="15"/>
  <c r="E16" i="15"/>
  <c r="D32" i="15"/>
  <c r="D20" i="15"/>
  <c r="D16" i="15"/>
  <c r="F32" i="15" l="1"/>
  <c r="F20" i="15"/>
  <c r="F16" i="15"/>
  <c r="M37" i="13" l="1"/>
  <c r="L37" i="13"/>
  <c r="K37" i="13"/>
  <c r="J37" i="13"/>
  <c r="I37" i="13"/>
  <c r="H37" i="13"/>
  <c r="G37" i="13"/>
  <c r="F37" i="13"/>
  <c r="E37" i="13"/>
  <c r="D37" i="13"/>
  <c r="C37" i="13"/>
  <c r="B37" i="13"/>
  <c r="N35" i="13"/>
  <c r="N34" i="13"/>
  <c r="N31" i="13"/>
  <c r="N29" i="13"/>
  <c r="N27" i="13"/>
  <c r="N26" i="13"/>
  <c r="N25" i="13"/>
  <c r="M20" i="13"/>
  <c r="L20" i="13"/>
  <c r="K20" i="13"/>
  <c r="J20" i="13"/>
  <c r="I20" i="13"/>
  <c r="H20" i="13"/>
  <c r="G20" i="13"/>
  <c r="F20" i="13"/>
  <c r="E20" i="13"/>
  <c r="D20" i="13"/>
  <c r="C20" i="13"/>
  <c r="B20" i="13"/>
  <c r="N19" i="13"/>
  <c r="N18" i="13"/>
  <c r="N17" i="13"/>
  <c r="N16" i="13"/>
  <c r="N15" i="13"/>
  <c r="N14" i="13"/>
  <c r="N13" i="13"/>
  <c r="N12" i="13"/>
  <c r="N11" i="13"/>
  <c r="N10" i="13"/>
  <c r="N20" i="13" l="1"/>
  <c r="D30" i="8"/>
  <c r="G30" i="8"/>
  <c r="H30" i="8"/>
  <c r="I30" i="8"/>
  <c r="J30" i="8"/>
  <c r="M30" i="8"/>
  <c r="N30" i="8"/>
  <c r="O30" i="8"/>
  <c r="Q30" i="8"/>
  <c r="C30" i="8"/>
  <c r="D23" i="8"/>
  <c r="G23" i="8"/>
  <c r="H23" i="8"/>
  <c r="I23" i="8"/>
  <c r="J23" i="8"/>
  <c r="M23" i="8"/>
  <c r="N23" i="8"/>
  <c r="O23" i="8"/>
  <c r="Q23" i="8"/>
  <c r="F25" i="3"/>
  <c r="F22" i="3"/>
  <c r="F27" i="7"/>
  <c r="G53" i="5"/>
  <c r="R21" i="8" l="1"/>
  <c r="R22" i="8"/>
  <c r="R24" i="8"/>
  <c r="R26" i="8"/>
  <c r="R28" i="8"/>
  <c r="R29" i="8"/>
  <c r="D37" i="1" l="1"/>
  <c r="D46" i="1"/>
  <c r="G22" i="9" l="1"/>
  <c r="G31" i="9"/>
  <c r="F28" i="3" l="1"/>
  <c r="F24" i="4" l="1"/>
  <c r="D24" i="4"/>
  <c r="G12" i="5"/>
  <c r="G26" i="5"/>
  <c r="G11" i="9"/>
  <c r="G15" i="9"/>
  <c r="F13" i="3" l="1"/>
  <c r="G37" i="9"/>
</calcChain>
</file>

<file path=xl/sharedStrings.xml><?xml version="1.0" encoding="utf-8"?>
<sst xmlns="http://schemas.openxmlformats.org/spreadsheetml/2006/main" count="656" uniqueCount="379">
  <si>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</si>
  <si>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</si>
  <si>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</si>
  <si>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</si>
  <si>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</si>
  <si>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</si>
  <si>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</si>
  <si>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</si>
  <si>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</si>
  <si>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</si>
  <si>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</si>
  <si>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</si>
  <si>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</si>
  <si>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</si>
  <si>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</si>
  <si>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</si>
  <si>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</si>
  <si>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</si>
  <si>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</si>
  <si>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</si>
  <si>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</si>
  <si>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</si>
  <si>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</si>
  <si>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</si>
  <si>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</si>
  <si>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</si>
  <si>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</si>
  <si>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</si>
  <si>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</si>
  <si>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</si>
  <si>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</si>
  <si>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</si>
  <si>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</si>
  <si>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</si>
  <si>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</si>
  <si>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</si>
  <si>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</si>
  <si>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</si>
  <si>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</si>
  <si>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</si>
  <si>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</si>
  <si>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</si>
  <si>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</si>
  <si>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</si>
  <si>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CÍM       ALCÍM</t>
  </si>
  <si>
    <t>falugondnok</t>
  </si>
  <si>
    <t>könyvtáros</t>
  </si>
  <si>
    <t>SKTC Sümeg</t>
  </si>
  <si>
    <t>közvilágítás fenntartásának támogatása</t>
  </si>
  <si>
    <t>közutak fenntartásának támogatása</t>
  </si>
  <si>
    <t>Járóbeteg</t>
  </si>
  <si>
    <t>Községgazdálkodás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</si>
  <si>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</si>
  <si>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</si>
  <si>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</si>
  <si>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</si>
  <si>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</si>
  <si>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</si>
  <si>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</si>
  <si>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</si>
  <si>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</si>
  <si>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</si>
  <si>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</si>
  <si>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</si>
  <si>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</si>
  <si>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</si>
  <si>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</si>
  <si>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</si>
  <si>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</si>
  <si>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</si>
  <si>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</si>
  <si>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</si>
  <si>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</si>
  <si>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</si>
  <si>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</si>
  <si>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</si>
  <si>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</si>
  <si>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</si>
  <si>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</si>
  <si>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</si>
  <si>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</si>
  <si>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</si>
  <si>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</si>
  <si>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Összesen</t>
  </si>
  <si>
    <t>Intézményi bevételek</t>
  </si>
  <si>
    <t>Közhatalmi bevételek</t>
  </si>
  <si>
    <t>Költségvetési támogatás</t>
  </si>
  <si>
    <t>Pénzeszköz átvétel</t>
  </si>
  <si>
    <t>Pénzeszköz átvétel felhalm.</t>
  </si>
  <si>
    <t>Tárgyi eszköz értékesítés</t>
  </si>
  <si>
    <t>Hitelek</t>
  </si>
  <si>
    <t>Pénzforgalom nélküli bev.</t>
  </si>
  <si>
    <t>Személyi juttatások</t>
  </si>
  <si>
    <t>Munkaadókat terhelő járulék</t>
  </si>
  <si>
    <t>Speciális célú támogatások</t>
  </si>
  <si>
    <t>Pénzeszközátadás, egyéb tám.</t>
  </si>
  <si>
    <t>Felhalmozási célú kiadások</t>
  </si>
  <si>
    <t>Kötelezettségek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</si>
  <si>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</si>
  <si>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</si>
  <si>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</si>
  <si>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</si>
  <si>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</si>
  <si>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</si>
  <si>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</si>
  <si>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</si>
  <si>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</si>
  <si>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</si>
  <si>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</si>
  <si>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</si>
  <si>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</si>
  <si>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</si>
  <si>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</si>
  <si>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</si>
  <si>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</si>
  <si>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</si>
  <si>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Közfoglalkoztatás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</si>
  <si>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</si>
  <si>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</si>
  <si>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</si>
  <si>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</si>
  <si>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</si>
  <si>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</si>
  <si>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</si>
  <si>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</si>
  <si>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</si>
  <si>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</si>
  <si>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</si>
  <si>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</si>
  <si>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</si>
  <si>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</si>
  <si>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</si>
  <si>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</si>
  <si>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</si>
  <si>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</si>
  <si>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</si>
  <si>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</si>
  <si>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</si>
  <si>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</si>
  <si>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</si>
  <si>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</si>
  <si>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</si>
  <si>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</si>
  <si>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</si>
  <si>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</si>
  <si>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</si>
  <si>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</si>
  <si>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</si>
  <si>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</si>
  <si>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</si>
  <si>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</si>
  <si>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</si>
  <si>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</si>
  <si>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</si>
  <si>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</si>
  <si>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</si>
  <si>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</si>
  <si>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</si>
  <si>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</si>
  <si>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</si>
  <si>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</si>
  <si>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</si>
  <si>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</si>
  <si>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</si>
  <si>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Karbantartás, kisjavítás</t>
  </si>
  <si>
    <t>Egyéb szolgáltatás</t>
  </si>
  <si>
    <t>Egyéb dologi kiadás</t>
  </si>
  <si>
    <t>Szakmai tev. segítő szolg.</t>
  </si>
  <si>
    <t>szoc.étkez.</t>
  </si>
  <si>
    <t>falugond.sz.</t>
  </si>
  <si>
    <t>I.Önkorm.</t>
  </si>
  <si>
    <t>Települési támogatás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</si>
  <si>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</si>
  <si>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</si>
  <si>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</si>
  <si>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</si>
  <si>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</si>
  <si>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</si>
  <si>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</si>
  <si>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</si>
  <si>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</si>
  <si>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</si>
  <si>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</si>
  <si>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</si>
  <si>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Pénzeszk.átvétel</t>
  </si>
  <si>
    <t>Beruházás</t>
  </si>
  <si>
    <t>Felújítás</t>
  </si>
  <si>
    <t>Pénzeszk. átadás</t>
  </si>
  <si>
    <t>FELHALMOZÁS CÉLÚ KIADÁSOK</t>
  </si>
  <si>
    <t>Teljes munkaidős</t>
  </si>
  <si>
    <t>Önk. és társ. ig. tev.</t>
  </si>
  <si>
    <t>Falugondnoki szolg.</t>
  </si>
  <si>
    <t>hivatalsegéd</t>
  </si>
  <si>
    <t>Részmunkaidős</t>
  </si>
  <si>
    <t>Külső mvállaló.</t>
  </si>
  <si>
    <t xml:space="preserve">polgármester       </t>
  </si>
  <si>
    <t>ÉVES LÉTSZÁMKERET</t>
  </si>
  <si>
    <t>Fő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</si>
  <si>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</si>
  <si>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</si>
  <si>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</si>
  <si>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</si>
  <si>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</si>
  <si>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</si>
  <si>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</si>
  <si>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</si>
  <si>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</si>
  <si>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ELŐIRÁNYZAT FELHASZNÁLÁSI ÜTEMTERV</t>
  </si>
  <si>
    <t>Pm. költségátalány</t>
  </si>
  <si>
    <t>Előző évi pénzmaradv. felhalm.</t>
  </si>
  <si>
    <t>Áh-on belüli megelől. visszafiz.</t>
  </si>
  <si>
    <t>Hitelek törlesztése</t>
  </si>
  <si>
    <t>Támogatásértékű működési bevétel</t>
  </si>
  <si>
    <t>Egyéb szoc. pénzbeli és term. ellátás</t>
  </si>
  <si>
    <t>alpolgármester</t>
  </si>
  <si>
    <t>képviselők</t>
  </si>
  <si>
    <t>107060</t>
  </si>
  <si>
    <t>Könyvtári szolg.</t>
  </si>
  <si>
    <t>Közvetített szolg. áh-on kívülről</t>
  </si>
  <si>
    <t>köztemető fenntartásának támogatása</t>
  </si>
  <si>
    <t>Közalapítvány, Bazsi</t>
  </si>
  <si>
    <t>Megbízási díj</t>
  </si>
  <si>
    <t>041237</t>
  </si>
  <si>
    <t>közfogl. mintap.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</si>
  <si>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</si>
  <si>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</si>
  <si>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</si>
  <si>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</si>
  <si>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</si>
  <si>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</si>
  <si>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</si>
  <si>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</si>
  <si>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</si>
  <si>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</si>
  <si>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</si>
  <si>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</si>
  <si>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Választott tiszt. juttatásai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</si>
  <si>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</si>
  <si>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</si>
  <si>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</si>
  <si>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</si>
  <si>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</si>
  <si>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</si>
  <si>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Közv. szolg. áh-on kívülről</t>
  </si>
  <si>
    <t>50000 Ft/fő/év</t>
  </si>
  <si>
    <t>közfoglalkoztatottak</t>
  </si>
  <si>
    <t>Felhalm.célú pénzeszközátadás</t>
  </si>
  <si>
    <t>BEVÉTELEK</t>
  </si>
  <si>
    <t>KIADÁSOK</t>
  </si>
  <si>
    <t>Szochoa.</t>
  </si>
  <si>
    <t>m.adót terh. járulék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</si>
  <si>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</si>
  <si>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</si>
  <si>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</si>
  <si>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</si>
  <si>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</si>
  <si>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</si>
  <si>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018030</t>
  </si>
  <si>
    <t>Támogatási célú finanszírozási műveletek</t>
  </si>
  <si>
    <t>041232</t>
  </si>
  <si>
    <t>Start-munka program - Téli közfoglalkoztatás</t>
  </si>
  <si>
    <t>041233</t>
  </si>
  <si>
    <t>Hosszabb időtartamú közfoglalkoztatás</t>
  </si>
  <si>
    <t>Közutak, hidak, alagutak üzemeltetési, fenntartása</t>
  </si>
  <si>
    <t>Nem veszélyes települési hulladék begyűjtése, szállítása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</si>
  <si>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</si>
  <si>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</si>
  <si>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</si>
  <si>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</si>
  <si>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</si>
  <si>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Könyvtári szolgáltatások</t>
  </si>
  <si>
    <t>Múzeumi kiállítási tevékenység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</si>
  <si>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</si>
  <si>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</si>
  <si>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</si>
  <si>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</si>
  <si>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</si>
  <si>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104051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</si>
  <si>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</si>
  <si>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</si>
  <si>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</si>
  <si>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Védőnői szolgálat</t>
  </si>
  <si>
    <t>Sümeg Önkormányzat</t>
  </si>
  <si>
    <t>Támogatási célú finansz. műv.</t>
  </si>
  <si>
    <t>018030 Tám. finansz. műv.</t>
  </si>
  <si>
    <t>Polgármesteri illetmény támogatása</t>
  </si>
  <si>
    <t>8fő</t>
  </si>
  <si>
    <t>Gógánfai KÖH</t>
  </si>
  <si>
    <t>Arculati kézik.</t>
  </si>
  <si>
    <t>közlekedési ktsgtér.</t>
  </si>
  <si>
    <t>Közös Hiv.</t>
  </si>
  <si>
    <t>Mtv.fogl.</t>
  </si>
  <si>
    <t>közfogl.</t>
  </si>
  <si>
    <t>Közfogl.</t>
  </si>
  <si>
    <t>Hosszabb távú foglalkoztatás</t>
  </si>
  <si>
    <t>LEADER rendezvény</t>
  </si>
  <si>
    <t>1756Ft/fő</t>
  </si>
  <si>
    <t>013350 Önk.vagyonnal gazd</t>
  </si>
  <si>
    <t>LEADER közösségi szolg.tér</t>
  </si>
  <si>
    <t>LEADER pihenőhely</t>
  </si>
  <si>
    <t>DRV szivattyú jav.</t>
  </si>
  <si>
    <t>DRV eszk.haszn.díj</t>
  </si>
  <si>
    <t>LEADER közösségi színt.</t>
  </si>
  <si>
    <t>Szoc.felad</t>
  </si>
  <si>
    <t>szoc.felad.</t>
  </si>
  <si>
    <t>Huzamos idejű közfogl.</t>
  </si>
  <si>
    <t>Egyéb szoc.pénzbeli és term.e.</t>
  </si>
  <si>
    <t>Huzamos id.közfogl.</t>
  </si>
  <si>
    <t>Közfoglalkoztatottak</t>
  </si>
  <si>
    <t xml:space="preserve">                 BEVÉTELI ÉS KIADÁSI ELŐIRÁNYZATAINAK KERETSZÁMAI</t>
  </si>
  <si>
    <t>adatok forintban</t>
  </si>
  <si>
    <t>2020. évi előirányzat</t>
  </si>
  <si>
    <t>2021. évi előirányzat</t>
  </si>
  <si>
    <t>2022. évi előirányzat</t>
  </si>
  <si>
    <t>1. Működési bevételek</t>
  </si>
  <si>
    <t>2. Közhatalmi bevételek</t>
  </si>
  <si>
    <t>3. Költségvetési támogatások</t>
  </si>
  <si>
    <t>4. Támogatás értékű működési bevételek</t>
  </si>
  <si>
    <t>5. Működési célú előző évi pénzmaradvány</t>
  </si>
  <si>
    <t>6. ÁH-on belüli megelőlegezés</t>
  </si>
  <si>
    <t>Működési bevételek összesen</t>
  </si>
  <si>
    <t>1. Felhalmozási célú előző évi pénzmaradvány</t>
  </si>
  <si>
    <t>2. Pénzeszköz átvétel</t>
  </si>
  <si>
    <t>Felhalmozási bevételek összesen</t>
  </si>
  <si>
    <t>BEVÉTELI ELŐIRÁNYZAT ÖSSZESEN:</t>
  </si>
  <si>
    <t>1. Személyi juttatások</t>
  </si>
  <si>
    <t>2. Munkaadókat terhelő járulékok</t>
  </si>
  <si>
    <t>3. Dologi kiadások</t>
  </si>
  <si>
    <t>4. Ellátottak pénzbeli juttatásai</t>
  </si>
  <si>
    <t>5. Működési célú támogatások</t>
  </si>
  <si>
    <t>7. Tartalékok</t>
  </si>
  <si>
    <t>8. ÁH-on belüli megelőlegezés visszafiz.</t>
  </si>
  <si>
    <t>Működési kiadások összesen</t>
  </si>
  <si>
    <t>1. Beruházások</t>
  </si>
  <si>
    <t>2. Felújítások</t>
  </si>
  <si>
    <t>Felhalmozási kiadások összesen</t>
  </si>
  <si>
    <t>KIADÁSI ELŐIRÁNYZAT ÖSSZESEN</t>
  </si>
  <si>
    <t xml:space="preserve">         2020. ÉVI KÖLTSÉGVETÉSI ÉVET KÖVETŐ HÁROM ÉV TERVEZETT</t>
  </si>
  <si>
    <t>2023. évi előirányzat</t>
  </si>
  <si>
    <t>3668Ft/fő</t>
  </si>
  <si>
    <t>97Ft/fő</t>
  </si>
  <si>
    <t>437Ft/fő</t>
  </si>
  <si>
    <t>135Ft/fő</t>
  </si>
  <si>
    <t>1243Ft/fő</t>
  </si>
  <si>
    <t>800Ft/fő</t>
  </si>
  <si>
    <t>BAZSALMA</t>
  </si>
  <si>
    <t>Magyar falu</t>
  </si>
  <si>
    <t>Utak pályázat</t>
  </si>
  <si>
    <t>045160 Közutak,hidak üzemelt.</t>
  </si>
  <si>
    <t>Magyar falu (utak felújít.)</t>
  </si>
  <si>
    <t>Közüzemi díjak</t>
  </si>
  <si>
    <t>Önk.funkcióra nem sorolt bev.</t>
  </si>
  <si>
    <t>Hosszabb távú foglalkozt.</t>
  </si>
  <si>
    <t>424Ft/fő</t>
  </si>
  <si>
    <t>Magyar falu (járda felúj.)</t>
  </si>
  <si>
    <t>(járda önerő)</t>
  </si>
  <si>
    <t>Játszótér</t>
  </si>
  <si>
    <t>082091 Közművelődés</t>
  </si>
  <si>
    <t>konyha kialakít</t>
  </si>
  <si>
    <t>eszköz beszerzés</t>
  </si>
  <si>
    <t>041237 Közfogl.mintapr.</t>
  </si>
  <si>
    <t>Homlokzatfelújítás támogat.</t>
  </si>
  <si>
    <t>pénzmaradvány</t>
  </si>
  <si>
    <t>3. Pénzeszköz átadás</t>
  </si>
  <si>
    <t>1. melléklet Bazsi Község Önkormányzata Képviselő-testületének 2/2020.(III.11.) önkormányzati rendelethez</t>
  </si>
  <si>
    <t>2. melléklet Bazsi Község Önkormányzat Képviselő-testületének  2/2020.(III.11.) önkormányzati rendelethez</t>
  </si>
  <si>
    <t>3. melléklet Bazsi Község Önkormányzat Képviselő-testületének  2/2020.(III.11.) önkormányzati rendelethez</t>
  </si>
  <si>
    <t>4. melléklet Bazsi Község Önkormányzat Képviselő-testületének  2/2020.(III.11.) önkormányzati rendelethez</t>
  </si>
  <si>
    <t>5. melléklet Bazsi Község Önkormányzat Képviselő-testületének  2/2020.(III.11.) önkormányzati rendelethez</t>
  </si>
  <si>
    <t>6. melléklet Bazsi Község Önkormányzat Képviselő-testületének  2/2020.(III.11.) önkormányzati rendelethez</t>
  </si>
  <si>
    <t>7. melléklet Bazsi Község Önkormányzat Képviselő-testületének 2/2020.(III.11.) önkormányzati rendelethez</t>
  </si>
  <si>
    <t>8. melléklet Bazsi Község Önkormányzat Képviselő-testületének  2/2020.(III.11.) önkormányzati rendelethez</t>
  </si>
  <si>
    <t>9. melléklet Bazsi Község Önkormányzat Képviselő-testületének  2/2020.(III.11.) önkormányzati rendelethez</t>
  </si>
  <si>
    <t>10.melléklet Bazsi Község Önkormányzat Képviselő-testületének  2/2020.(III.11.) önkormányzati rendelethez</t>
  </si>
  <si>
    <t>11. melléklet Bazsi Község Önkormányzat Képviselő-testületének 2/2020.(III.11.)önkormányzati rendelethez</t>
  </si>
  <si>
    <t>12. melléklet Bazsi Község Önkormányzat Képviselő-testületének 2/2020.(III.11.)önkormányzati rendelethez</t>
  </si>
  <si>
    <t>13. melléklet Bazsi Község Önkormányzat Képviselő-testületének  2/2020.(III.11.) önkormányzati rendelethez</t>
  </si>
  <si>
    <t>14. melléklet Bazsi Község Önkormányzata Képviselő-testületének 2/2020.(III.11.) önkormányzati rendelethez</t>
  </si>
  <si>
    <t xml:space="preserve">15.melléklet  Bazsi Község Önkormányzat Képviselő-testületének 2/2020.(III.11.) önkormányzati rendeletéhez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</si>
</sst>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5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Garamond"/>
      <family val="1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 CE"/>
      <charset val="238"/>
    </font>
    <font>
      <b/>
      <i/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sz val="9"/>
      <color rgb="FFFF0000"/>
      <name val="Arial CE"/>
      <charset val="238"/>
    </font>
    <font>
      <b/>
      <sz val="9"/>
      <color rgb="FFFF000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sz val="8"/>
      <color theme="1"/>
      <name val="Arial CE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1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1" xfId="0" applyFont="1" applyBorder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2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13" xfId="0" applyFont="1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18" fillId="0" borderId="2" xfId="0" applyFont="1" applyBorder="1"/>
    <xf numFmtId="0" fontId="18" fillId="0" borderId="12" xfId="0" applyFont="1" applyBorder="1"/>
    <xf numFmtId="0" fontId="18" fillId="0" borderId="63" xfId="0" applyFont="1" applyBorder="1"/>
    <xf numFmtId="0" fontId="19" fillId="0" borderId="1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8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14" fillId="0" borderId="5" xfId="0" applyFont="1" applyBorder="1"/>
    <xf numFmtId="0" fontId="0" fillId="0" borderId="32" xfId="0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1" fillId="0" borderId="2" xfId="0" applyFont="1" applyBorder="1"/>
    <xf numFmtId="9" fontId="21" fillId="0" borderId="2" xfId="0" applyNumberFormat="1" applyFont="1" applyBorder="1"/>
    <xf numFmtId="0" fontId="1" fillId="0" borderId="2" xfId="0" applyFont="1" applyBorder="1"/>
    <xf numFmtId="0" fontId="22" fillId="0" borderId="2" xfId="0" applyFont="1" applyBorder="1"/>
    <xf numFmtId="0" fontId="1" fillId="0" borderId="5" xfId="0" applyFont="1" applyBorder="1"/>
    <xf numFmtId="0" fontId="16" fillId="0" borderId="5" xfId="0" applyFont="1" applyBorder="1"/>
    <xf numFmtId="0" fontId="16" fillId="0" borderId="68" xfId="0" applyFont="1" applyBorder="1"/>
    <xf numFmtId="0" fontId="22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3" fillId="0" borderId="74" xfId="0" applyFont="1" applyBorder="1"/>
    <xf numFmtId="0" fontId="16" fillId="0" borderId="11" xfId="0" applyFont="1" applyBorder="1"/>
    <xf numFmtId="0" fontId="6" fillId="0" borderId="3" xfId="0" applyFont="1" applyBorder="1"/>
    <xf numFmtId="0" fontId="20" fillId="0" borderId="70" xfId="0" applyFont="1" applyBorder="1"/>
    <xf numFmtId="0" fontId="20" fillId="0" borderId="6" xfId="0" applyFont="1" applyBorder="1"/>
    <xf numFmtId="0" fontId="20" fillId="0" borderId="24" xfId="0" applyFont="1" applyBorder="1"/>
    <xf numFmtId="0" fontId="18" fillId="0" borderId="5" xfId="0" applyFont="1" applyBorder="1"/>
    <xf numFmtId="0" fontId="4" fillId="0" borderId="3" xfId="0" applyFont="1" applyBorder="1"/>
    <xf numFmtId="0" fontId="19" fillId="0" borderId="5" xfId="0" applyFont="1" applyBorder="1"/>
    <xf numFmtId="0" fontId="2" fillId="0" borderId="28" xfId="0" applyFont="1" applyBorder="1"/>
    <xf numFmtId="0" fontId="18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27" xfId="0" applyFont="1" applyBorder="1"/>
    <xf numFmtId="0" fontId="6" fillId="0" borderId="48" xfId="0" applyFont="1" applyBorder="1"/>
    <xf numFmtId="0" fontId="11" fillId="0" borderId="2" xfId="0" applyFont="1" applyBorder="1"/>
    <xf numFmtId="0" fontId="14" fillId="0" borderId="68" xfId="0" applyFont="1" applyBorder="1"/>
    <xf numFmtId="0" fontId="7" fillId="0" borderId="2" xfId="0" applyFont="1" applyBorder="1"/>
    <xf numFmtId="0" fontId="2" fillId="0" borderId="77" xfId="0" applyFont="1" applyBorder="1"/>
    <xf numFmtId="0" fontId="14" fillId="0" borderId="0" xfId="0" applyFont="1"/>
    <xf numFmtId="0" fontId="14" fillId="0" borderId="15" xfId="0" applyFont="1" applyBorder="1"/>
    <xf numFmtId="0" fontId="14" fillId="0" borderId="11" xfId="0" applyFont="1" applyBorder="1"/>
    <xf numFmtId="0" fontId="0" fillId="0" borderId="46" xfId="0" applyBorder="1"/>
    <xf numFmtId="0" fontId="0" fillId="0" borderId="77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27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2" fillId="0" borderId="69" xfId="0" applyFont="1" applyBorder="1" applyAlignment="1">
      <alignment horizontal="center"/>
    </xf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20" fillId="0" borderId="63" xfId="0" applyFont="1" applyBorder="1" applyAlignment="1">
      <alignment horizontal="left"/>
    </xf>
    <xf numFmtId="0" fontId="20" fillId="0" borderId="3" xfId="0" applyFont="1" applyBorder="1"/>
    <xf numFmtId="0" fontId="20" fillId="0" borderId="64" xfId="0" applyFont="1" applyBorder="1" applyAlignment="1">
      <alignment horizontal="left"/>
    </xf>
    <xf numFmtId="0" fontId="0" fillId="0" borderId="81" xfId="0" applyBorder="1"/>
    <xf numFmtId="0" fontId="20" fillId="0" borderId="44" xfId="0" applyFont="1" applyBorder="1" applyAlignment="1">
      <alignment horizontal="left"/>
    </xf>
    <xf numFmtId="0" fontId="20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2" fillId="0" borderId="69" xfId="0" applyFont="1" applyBorder="1"/>
    <xf numFmtId="0" fontId="2" fillId="0" borderId="4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34" xfId="0" applyFont="1" applyBorder="1"/>
    <xf numFmtId="0" fontId="11" fillId="0" borderId="69" xfId="0" applyFont="1" applyBorder="1"/>
    <xf numFmtId="0" fontId="11" fillId="0" borderId="34" xfId="0" applyFont="1" applyBorder="1"/>
    <xf numFmtId="0" fontId="7" fillId="0" borderId="69" xfId="0" applyFont="1" applyBorder="1"/>
    <xf numFmtId="0" fontId="11" fillId="0" borderId="34" xfId="0" applyFont="1" applyBorder="1" applyAlignment="1">
      <alignment horizontal="right"/>
    </xf>
    <xf numFmtId="0" fontId="11" fillId="0" borderId="34" xfId="0" applyFont="1" applyBorder="1" applyAlignment="1">
      <alignment horizontal="center"/>
    </xf>
    <xf numFmtId="0" fontId="8" fillId="0" borderId="69" xfId="0" applyFont="1" applyBorder="1"/>
    <xf numFmtId="0" fontId="8" fillId="0" borderId="34" xfId="0" applyFont="1" applyBorder="1" applyAlignment="1">
      <alignment horizontal="center"/>
    </xf>
    <xf numFmtId="0" fontId="20" fillId="0" borderId="34" xfId="0" applyFont="1" applyBorder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165" fontId="2" fillId="0" borderId="0" xfId="1" applyNumberFormat="1" applyFont="1"/>
    <xf numFmtId="165" fontId="20" fillId="0" borderId="0" xfId="1" applyNumberFormat="1" applyFont="1"/>
    <xf numFmtId="165" fontId="19" fillId="0" borderId="0" xfId="1" applyNumberFormat="1" applyFont="1" applyAlignment="1">
      <alignment horizontal="right"/>
    </xf>
    <xf numFmtId="165" fontId="0" fillId="0" borderId="0" xfId="1" applyNumberFormat="1" applyFont="1"/>
    <xf numFmtId="165" fontId="7" fillId="0" borderId="0" xfId="1" applyNumberFormat="1" applyFont="1"/>
    <xf numFmtId="165" fontId="10" fillId="0" borderId="0" xfId="1" applyNumberFormat="1" applyFont="1"/>
    <xf numFmtId="0" fontId="24" fillId="0" borderId="0" xfId="0" applyFont="1"/>
    <xf numFmtId="0" fontId="24" fillId="0" borderId="2" xfId="0" applyFont="1" applyBorder="1"/>
    <xf numFmtId="0" fontId="4" fillId="0" borderId="63" xfId="0" applyFont="1" applyBorder="1"/>
    <xf numFmtId="0" fontId="25" fillId="0" borderId="0" xfId="0" applyFont="1"/>
    <xf numFmtId="0" fontId="5" fillId="0" borderId="0" xfId="0" applyFont="1"/>
    <xf numFmtId="0" fontId="6" fillId="0" borderId="0" xfId="0" applyFont="1"/>
    <xf numFmtId="0" fontId="6" fillId="0" borderId="24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9" fillId="0" borderId="11" xfId="0" applyFont="1" applyBorder="1"/>
    <xf numFmtId="0" fontId="8" fillId="0" borderId="2" xfId="0" applyFont="1" applyBorder="1"/>
    <xf numFmtId="0" fontId="0" fillId="0" borderId="67" xfId="0" applyBorder="1" applyAlignment="1">
      <alignment horizontal="center"/>
    </xf>
    <xf numFmtId="49" fontId="6" fillId="0" borderId="63" xfId="0" applyNumberFormat="1" applyFont="1" applyBorder="1" applyAlignment="1">
      <alignment horizontal="left"/>
    </xf>
    <xf numFmtId="0" fontId="22" fillId="0" borderId="3" xfId="0" applyFont="1" applyBorder="1"/>
    <xf numFmtId="0" fontId="8" fillId="0" borderId="34" xfId="0" applyFont="1" applyBorder="1"/>
    <xf numFmtId="0" fontId="0" fillId="0" borderId="2" xfId="0" applyBorder="1" applyAlignment="1">
      <alignment horizontal="left"/>
    </xf>
    <xf numFmtId="0" fontId="26" fillId="0" borderId="0" xfId="0" applyFont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8" fillId="0" borderId="2" xfId="0" applyNumberFormat="1" applyFont="1" applyBorder="1" applyAlignment="1">
      <alignment horizontal="left"/>
    </xf>
    <xf numFmtId="49" fontId="18" fillId="0" borderId="2" xfId="0" applyNumberFormat="1" applyFont="1" applyBorder="1"/>
    <xf numFmtId="3" fontId="4" fillId="0" borderId="37" xfId="0" applyNumberFormat="1" applyFont="1" applyBorder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165" fontId="4" fillId="0" borderId="21" xfId="1" applyNumberFormat="1" applyFont="1" applyBorder="1" applyAlignment="1">
      <alignment horizontal="right" vertical="center"/>
    </xf>
    <xf numFmtId="165" fontId="4" fillId="0" borderId="13" xfId="1" applyNumberFormat="1" applyFont="1" applyBorder="1" applyAlignment="1">
      <alignment horizontal="right" vertical="center"/>
    </xf>
    <xf numFmtId="165" fontId="1" fillId="0" borderId="13" xfId="1" applyNumberFormat="1" applyBorder="1" applyAlignment="1">
      <alignment horizontal="right" vertical="center"/>
    </xf>
    <xf numFmtId="165" fontId="4" fillId="0" borderId="20" xfId="1" applyNumberFormat="1" applyFont="1" applyBorder="1" applyAlignment="1">
      <alignment horizontal="right" vertical="center"/>
    </xf>
    <xf numFmtId="165" fontId="1" fillId="0" borderId="20" xfId="1" applyNumberFormat="1" applyBorder="1" applyAlignment="1">
      <alignment horizontal="right" vertical="center"/>
    </xf>
    <xf numFmtId="165" fontId="4" fillId="0" borderId="18" xfId="1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6" xfId="0" applyBorder="1"/>
    <xf numFmtId="0" fontId="2" fillId="0" borderId="87" xfId="0" applyFont="1" applyBorder="1"/>
    <xf numFmtId="0" fontId="0" fillId="0" borderId="88" xfId="0" applyBorder="1"/>
    <xf numFmtId="0" fontId="0" fillId="0" borderId="42" xfId="0" applyBorder="1"/>
    <xf numFmtId="0" fontId="0" fillId="0" borderId="87" xfId="0" applyBorder="1"/>
    <xf numFmtId="0" fontId="6" fillId="0" borderId="80" xfId="0" applyFont="1" applyBorder="1"/>
    <xf numFmtId="0" fontId="10" fillId="0" borderId="86" xfId="0" applyFont="1" applyBorder="1"/>
    <xf numFmtId="0" fontId="19" fillId="0" borderId="68" xfId="0" applyFont="1" applyBorder="1"/>
    <xf numFmtId="0" fontId="18" fillId="0" borderId="13" xfId="0" applyFont="1" applyBorder="1" applyAlignment="1">
      <alignment horizontal="left"/>
    </xf>
    <xf numFmtId="49" fontId="18" fillId="0" borderId="13" xfId="0" applyNumberFormat="1" applyFont="1" applyBorder="1" applyAlignment="1">
      <alignment horizontal="left"/>
    </xf>
    <xf numFmtId="3" fontId="19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9" fillId="0" borderId="63" xfId="0" applyFont="1" applyBorder="1"/>
    <xf numFmtId="0" fontId="19" fillId="0" borderId="2" xfId="0" applyFont="1" applyBorder="1"/>
    <xf numFmtId="0" fontId="19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56" xfId="0" applyBorder="1"/>
    <xf numFmtId="0" fontId="2" fillId="0" borderId="0" xfId="0" applyFont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4" fillId="0" borderId="63" xfId="0" applyFont="1" applyBorder="1"/>
    <xf numFmtId="0" fontId="24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3" fontId="5" fillId="0" borderId="55" xfId="0" applyNumberFormat="1" applyFont="1" applyBorder="1"/>
    <xf numFmtId="49" fontId="18" fillId="0" borderId="63" xfId="0" applyNumberFormat="1" applyFont="1" applyBorder="1"/>
    <xf numFmtId="0" fontId="27" fillId="0" borderId="12" xfId="0" applyFont="1" applyBorder="1"/>
    <xf numFmtId="0" fontId="22" fillId="0" borderId="61" xfId="0" applyFont="1" applyBorder="1"/>
    <xf numFmtId="0" fontId="22" fillId="0" borderId="0" xfId="0" applyFont="1"/>
    <xf numFmtId="0" fontId="22" fillId="0" borderId="65" xfId="0" applyFont="1" applyBorder="1"/>
    <xf numFmtId="0" fontId="22" fillId="0" borderId="12" xfId="0" applyFont="1" applyBorder="1"/>
    <xf numFmtId="0" fontId="14" fillId="0" borderId="8" xfId="0" applyFont="1" applyBorder="1"/>
    <xf numFmtId="49" fontId="10" fillId="0" borderId="48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80" xfId="0" applyNumberFormat="1" applyFont="1" applyBorder="1" applyAlignment="1">
      <alignment horizontal="center"/>
    </xf>
    <xf numFmtId="0" fontId="14" fillId="0" borderId="61" xfId="0" applyFont="1" applyBorder="1"/>
    <xf numFmtId="0" fontId="11" fillId="0" borderId="63" xfId="0" applyFont="1" applyBorder="1"/>
    <xf numFmtId="0" fontId="14" fillId="0" borderId="55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3" fillId="0" borderId="60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49" fontId="23" fillId="0" borderId="27" xfId="0" applyNumberFormat="1" applyFont="1" applyBorder="1" applyAlignment="1">
      <alignment horizontal="center"/>
    </xf>
    <xf numFmtId="0" fontId="23" fillId="0" borderId="86" xfId="0" applyFont="1" applyBorder="1" applyAlignment="1">
      <alignment horizontal="center"/>
    </xf>
    <xf numFmtId="0" fontId="14" fillId="0" borderId="55" xfId="0" applyFont="1" applyBorder="1"/>
    <xf numFmtId="0" fontId="14" fillId="0" borderId="25" xfId="0" applyFont="1" applyBorder="1"/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9" fillId="0" borderId="80" xfId="0" applyFont="1" applyBorder="1"/>
    <xf numFmtId="14" fontId="10" fillId="0" borderId="86" xfId="0" applyNumberFormat="1" applyFont="1" applyBorder="1"/>
    <xf numFmtId="0" fontId="16" fillId="0" borderId="37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3" fontId="2" fillId="0" borderId="35" xfId="0" applyNumberFormat="1" applyFont="1" applyBorder="1"/>
    <xf numFmtId="3" fontId="16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6" fillId="0" borderId="5" xfId="0" applyNumberFormat="1" applyFont="1" applyBorder="1"/>
    <xf numFmtId="3" fontId="13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9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7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0" fontId="16" fillId="0" borderId="37" xfId="0" applyFont="1" applyBorder="1"/>
    <xf numFmtId="0" fontId="10" fillId="0" borderId="37" xfId="0" applyFont="1" applyBorder="1"/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8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4" xfId="0" applyNumberFormat="1" applyBorder="1"/>
    <xf numFmtId="3" fontId="0" fillId="0" borderId="11" xfId="0" applyNumberFormat="1" applyBorder="1"/>
    <xf numFmtId="3" fontId="18" fillId="0" borderId="5" xfId="0" applyNumberFormat="1" applyFont="1" applyBorder="1"/>
    <xf numFmtId="3" fontId="18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0" fontId="6" fillId="0" borderId="86" xfId="0" applyFont="1" applyBorder="1"/>
    <xf numFmtId="3" fontId="16" fillId="0" borderId="68" xfId="0" applyNumberFormat="1" applyFont="1" applyBorder="1"/>
    <xf numFmtId="3" fontId="16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/>
    <xf numFmtId="3" fontId="0" fillId="0" borderId="68" xfId="0" applyNumberFormat="1" applyBorder="1"/>
    <xf numFmtId="3" fontId="18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3" fillId="0" borderId="89" xfId="0" applyNumberFormat="1" applyFont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68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9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8" fillId="0" borderId="77" xfId="0" applyNumberFormat="1" applyFont="1" applyBorder="1" applyAlignment="1">
      <alignment horizontal="right"/>
    </xf>
    <xf numFmtId="3" fontId="28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8" fillId="0" borderId="46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10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23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36" xfId="0" applyNumberFormat="1" applyFont="1" applyBorder="1"/>
    <xf numFmtId="3" fontId="28" fillId="0" borderId="5" xfId="0" applyNumberFormat="1" applyFont="1" applyBorder="1" applyAlignment="1">
      <alignment horizontal="right"/>
    </xf>
    <xf numFmtId="3" fontId="28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11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11" fillId="0" borderId="54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28" fillId="0" borderId="85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9" fillId="0" borderId="77" xfId="0" applyNumberFormat="1" applyFont="1" applyBorder="1" applyAlignment="1">
      <alignment horizontal="right"/>
    </xf>
    <xf numFmtId="3" fontId="19" fillId="0" borderId="77" xfId="0" applyNumberFormat="1" applyFont="1" applyBorder="1"/>
    <xf numFmtId="3" fontId="19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9" fillId="0" borderId="5" xfId="0" applyNumberFormat="1" applyFont="1" applyBorder="1" applyAlignment="1">
      <alignment horizontal="right"/>
    </xf>
    <xf numFmtId="3" fontId="19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3" fontId="19" fillId="0" borderId="85" xfId="0" applyNumberFormat="1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0" fillId="0" borderId="38" xfId="0" applyBorder="1" applyAlignment="1">
      <alignment horizontal="left"/>
    </xf>
    <xf numFmtId="49" fontId="4" fillId="0" borderId="53" xfId="0" applyNumberFormat="1" applyFont="1" applyBorder="1" applyAlignment="1">
      <alignment horizontal="right"/>
    </xf>
    <xf numFmtId="49" fontId="0" fillId="0" borderId="53" xfId="0" applyNumberFormat="1" applyBorder="1" applyAlignment="1">
      <alignment horizontal="right"/>
    </xf>
    <xf numFmtId="49" fontId="2" fillId="0" borderId="53" xfId="0" applyNumberFormat="1" applyFont="1" applyBorder="1" applyAlignment="1">
      <alignment horizontal="right"/>
    </xf>
    <xf numFmtId="0" fontId="0" fillId="0" borderId="77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69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42" xfId="0" applyFont="1" applyBorder="1"/>
    <xf numFmtId="0" fontId="7" fillId="0" borderId="81" xfId="0" applyFont="1" applyBorder="1"/>
    <xf numFmtId="0" fontId="2" fillId="0" borderId="42" xfId="0" applyFont="1" applyBorder="1" applyAlignment="1">
      <alignment horizontal="center"/>
    </xf>
    <xf numFmtId="0" fontId="31" fillId="0" borderId="5" xfId="0" applyFont="1" applyBorder="1"/>
    <xf numFmtId="0" fontId="32" fillId="0" borderId="5" xfId="0" applyFont="1" applyBorder="1" applyAlignment="1">
      <alignment horizontal="center"/>
    </xf>
    <xf numFmtId="0" fontId="32" fillId="0" borderId="5" xfId="0" applyFont="1" applyBorder="1"/>
    <xf numFmtId="3" fontId="31" fillId="0" borderId="5" xfId="0" applyNumberFormat="1" applyFont="1" applyBorder="1"/>
    <xf numFmtId="3" fontId="32" fillId="0" borderId="5" xfId="0" applyNumberFormat="1" applyFont="1" applyBorder="1"/>
    <xf numFmtId="0" fontId="4" fillId="0" borderId="67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49" fontId="19" fillId="0" borderId="37" xfId="0" applyNumberFormat="1" applyFont="1" applyBorder="1" applyAlignment="1">
      <alignment horizontal="left"/>
    </xf>
    <xf numFmtId="0" fontId="19" fillId="0" borderId="64" xfId="0" applyFont="1" applyBorder="1"/>
    <xf numFmtId="0" fontId="19" fillId="0" borderId="6" xfId="0" applyFont="1" applyBorder="1"/>
    <xf numFmtId="0" fontId="19" fillId="0" borderId="51" xfId="0" applyFont="1" applyBorder="1"/>
    <xf numFmtId="0" fontId="0" fillId="0" borderId="20" xfId="0" applyBorder="1"/>
    <xf numFmtId="165" fontId="4" fillId="0" borderId="20" xfId="1" applyNumberFormat="1" applyFont="1" applyBorder="1" applyAlignment="1">
      <alignment vertical="center"/>
    </xf>
    <xf numFmtId="0" fontId="33" fillId="0" borderId="2" xfId="0" applyFont="1" applyBorder="1"/>
    <xf numFmtId="0" fontId="11" fillId="0" borderId="12" xfId="0" applyFont="1" applyBorder="1"/>
    <xf numFmtId="0" fontId="11" fillId="0" borderId="61" xfId="0" applyFont="1" applyBorder="1"/>
    <xf numFmtId="0" fontId="11" fillId="0" borderId="0" xfId="0" applyFont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0" fontId="10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2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33" fillId="0" borderId="35" xfId="0" applyNumberFormat="1" applyFont="1" applyBorder="1"/>
    <xf numFmtId="3" fontId="0" fillId="0" borderId="0" xfId="0" applyNumberFormat="1" applyAlignment="1">
      <alignment horizontal="right"/>
    </xf>
    <xf numFmtId="0" fontId="6" fillId="0" borderId="2" xfId="0" applyFont="1" applyBorder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90" xfId="0" applyNumberFormat="1" applyFont="1" applyBorder="1" applyAlignment="1">
      <alignment horizontal="right"/>
    </xf>
    <xf numFmtId="0" fontId="34" fillId="0" borderId="0" xfId="0" applyFont="1"/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32" fillId="0" borderId="6" xfId="0" applyFont="1" applyBorder="1"/>
    <xf numFmtId="3" fontId="32" fillId="0" borderId="6" xfId="0" applyNumberFormat="1" applyFont="1" applyBorder="1"/>
    <xf numFmtId="0" fontId="32" fillId="0" borderId="4" xfId="0" applyFont="1" applyBorder="1"/>
    <xf numFmtId="3" fontId="32" fillId="0" borderId="4" xfId="0" applyNumberFormat="1" applyFont="1" applyBorder="1"/>
    <xf numFmtId="0" fontId="24" fillId="0" borderId="0" xfId="0" applyFont="1" applyAlignment="1">
      <alignment horizontal="center"/>
    </xf>
    <xf numFmtId="0" fontId="2" fillId="0" borderId="22" xfId="0" applyFont="1" applyBorder="1"/>
    <xf numFmtId="0" fontId="2" fillId="0" borderId="70" xfId="0" applyFont="1" applyBorder="1"/>
    <xf numFmtId="0" fontId="2" fillId="0" borderId="24" xfId="0" applyFont="1" applyBorder="1"/>
    <xf numFmtId="0" fontId="2" fillId="0" borderId="6" xfId="0" applyFont="1" applyBorder="1"/>
    <xf numFmtId="0" fontId="2" fillId="0" borderId="67" xfId="0" applyFont="1" applyBorder="1"/>
    <xf numFmtId="0" fontId="24" fillId="0" borderId="35" xfId="0" applyFont="1" applyBorder="1"/>
    <xf numFmtId="0" fontId="24" fillId="0" borderId="1" xfId="0" applyFont="1" applyBorder="1"/>
    <xf numFmtId="0" fontId="0" fillId="0" borderId="4" xfId="0" applyBorder="1"/>
    <xf numFmtId="49" fontId="0" fillId="0" borderId="68" xfId="0" applyNumberFormat="1" applyBorder="1"/>
    <xf numFmtId="0" fontId="33" fillId="0" borderId="3" xfId="0" applyFont="1" applyBorder="1"/>
    <xf numFmtId="0" fontId="33" fillId="0" borderId="68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left"/>
    </xf>
    <xf numFmtId="49" fontId="35" fillId="0" borderId="68" xfId="0" applyNumberFormat="1" applyFont="1" applyBorder="1"/>
    <xf numFmtId="0" fontId="17" fillId="0" borderId="2" xfId="0" applyFont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6" fillId="0" borderId="63" xfId="0" applyFont="1" applyBorder="1"/>
    <xf numFmtId="49" fontId="28" fillId="0" borderId="15" xfId="0" applyNumberFormat="1" applyFont="1" applyBorder="1" applyAlignment="1">
      <alignment horizontal="left"/>
    </xf>
    <xf numFmtId="3" fontId="0" fillId="0" borderId="62" xfId="0" applyNumberForma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4" fontId="0" fillId="0" borderId="0" xfId="0" applyNumberFormat="1"/>
    <xf numFmtId="49" fontId="10" fillId="0" borderId="58" xfId="0" applyNumberFormat="1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3" fontId="5" fillId="0" borderId="4" xfId="0" applyNumberFormat="1" applyFont="1" applyBorder="1"/>
    <xf numFmtId="3" fontId="5" fillId="0" borderId="2" xfId="0" applyNumberFormat="1" applyFont="1" applyBorder="1"/>
    <xf numFmtId="3" fontId="5" fillId="0" borderId="6" xfId="0" applyNumberFormat="1" applyFont="1" applyBorder="1"/>
    <xf numFmtId="3" fontId="5" fillId="0" borderId="0" xfId="0" applyNumberFormat="1" applyFont="1"/>
    <xf numFmtId="3" fontId="0" fillId="0" borderId="12" xfId="0" applyNumberFormat="1" applyBorder="1" applyAlignment="1">
      <alignment horizontal="center"/>
    </xf>
    <xf numFmtId="3" fontId="21" fillId="0" borderId="5" xfId="0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3" fontId="0" fillId="0" borderId="35" xfId="0" applyNumberFormat="1" applyBorder="1"/>
    <xf numFmtId="0" fontId="4" fillId="0" borderId="5" xfId="0" applyFont="1" applyBorder="1"/>
    <xf numFmtId="6" fontId="6" fillId="0" borderId="3" xfId="0" applyNumberFormat="1" applyFont="1" applyBorder="1" applyAlignment="1">
      <alignment horizontal="right"/>
    </xf>
    <xf numFmtId="0" fontId="37" fillId="0" borderId="2" xfId="0" applyFont="1" applyBorder="1"/>
    <xf numFmtId="0" fontId="11" fillId="0" borderId="61" xfId="0" applyFont="1" applyBorder="1" applyAlignment="1">
      <alignment horizontal="left"/>
    </xf>
    <xf numFmtId="3" fontId="19" fillId="0" borderId="0" xfId="0" applyNumberFormat="1" applyFont="1" applyBorder="1" applyAlignment="1">
      <alignment horizontal="right"/>
    </xf>
    <xf numFmtId="0" fontId="0" fillId="0" borderId="0" xfId="0" applyBorder="1"/>
    <xf numFmtId="0" fontId="8" fillId="0" borderId="38" xfId="0" applyFont="1" applyBorder="1" applyAlignment="1">
      <alignment horizontal="center"/>
    </xf>
    <xf numFmtId="3" fontId="0" fillId="0" borderId="53" xfId="0" applyNumberFormat="1" applyBorder="1" applyAlignment="1">
      <alignment horizontal="right"/>
    </xf>
    <xf numFmtId="3" fontId="0" fillId="0" borderId="5" xfId="0" applyNumberFormat="1" applyFont="1" applyBorder="1"/>
    <xf numFmtId="3" fontId="5" fillId="0" borderId="39" xfId="0" applyNumberFormat="1" applyFont="1" applyBorder="1"/>
    <xf numFmtId="3" fontId="5" fillId="0" borderId="32" xfId="0" applyNumberFormat="1" applyFont="1" applyBorder="1"/>
    <xf numFmtId="3" fontId="8" fillId="0" borderId="61" xfId="0" applyNumberFormat="1" applyFont="1" applyBorder="1"/>
    <xf numFmtId="0" fontId="4" fillId="0" borderId="0" xfId="0" applyFont="1" applyBorder="1"/>
    <xf numFmtId="1" fontId="5" fillId="0" borderId="61" xfId="0" applyNumberFormat="1" applyFont="1" applyBorder="1"/>
    <xf numFmtId="3" fontId="38" fillId="0" borderId="5" xfId="0" applyNumberFormat="1" applyFont="1" applyBorder="1"/>
    <xf numFmtId="3" fontId="39" fillId="0" borderId="74" xfId="0" applyNumberFormat="1" applyFont="1" applyBorder="1"/>
    <xf numFmtId="3" fontId="41" fillId="0" borderId="11" xfId="0" applyNumberFormat="1" applyFont="1" applyBorder="1"/>
    <xf numFmtId="0" fontId="42" fillId="0" borderId="2" xfId="0" applyFont="1" applyBorder="1"/>
    <xf numFmtId="3" fontId="43" fillId="0" borderId="5" xfId="0" applyNumberFormat="1" applyFont="1" applyBorder="1"/>
    <xf numFmtId="3" fontId="44" fillId="0" borderId="74" xfId="0" applyNumberFormat="1" applyFont="1" applyBorder="1"/>
    <xf numFmtId="3" fontId="42" fillId="0" borderId="37" xfId="0" applyNumberFormat="1" applyFont="1" applyBorder="1" applyAlignment="1">
      <alignment horizontal="right"/>
    </xf>
    <xf numFmtId="0" fontId="42" fillId="0" borderId="63" xfId="0" applyFont="1" applyBorder="1"/>
    <xf numFmtId="3" fontId="43" fillId="2" borderId="37" xfId="0" applyNumberFormat="1" applyFont="1" applyFill="1" applyBorder="1"/>
    <xf numFmtId="0" fontId="45" fillId="0" borderId="63" xfId="0" applyFont="1" applyBorder="1" applyAlignment="1">
      <alignment horizontal="left"/>
    </xf>
    <xf numFmtId="3" fontId="40" fillId="0" borderId="11" xfId="0" applyNumberFormat="1" applyFont="1" applyBorder="1"/>
    <xf numFmtId="3" fontId="46" fillId="0" borderId="5" xfId="0" applyNumberFormat="1" applyFont="1" applyBorder="1"/>
    <xf numFmtId="3" fontId="47" fillId="0" borderId="5" xfId="0" applyNumberFormat="1" applyFont="1" applyBorder="1"/>
    <xf numFmtId="3" fontId="48" fillId="0" borderId="5" xfId="0" applyNumberFormat="1" applyFont="1" applyBorder="1"/>
    <xf numFmtId="0" fontId="11" fillId="0" borderId="6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20" fillId="0" borderId="81" xfId="0" applyFont="1" applyBorder="1"/>
    <xf numFmtId="3" fontId="5" fillId="0" borderId="77" xfId="0" applyNumberFormat="1" applyFont="1" applyBorder="1" applyAlignment="1">
      <alignment horizontal="right"/>
    </xf>
    <xf numFmtId="3" fontId="5" fillId="0" borderId="77" xfId="0" applyNumberFormat="1" applyFont="1" applyBorder="1"/>
    <xf numFmtId="3" fontId="5" fillId="0" borderId="46" xfId="0" applyNumberFormat="1" applyFont="1" applyBorder="1"/>
    <xf numFmtId="3" fontId="8" fillId="0" borderId="77" xfId="0" applyNumberFormat="1" applyFont="1" applyBorder="1" applyAlignment="1"/>
    <xf numFmtId="3" fontId="49" fillId="0" borderId="5" xfId="0" applyNumberFormat="1" applyFont="1" applyBorder="1" applyAlignment="1">
      <alignment horizontal="right"/>
    </xf>
    <xf numFmtId="3" fontId="2" fillId="0" borderId="39" xfId="0" applyNumberFormat="1" applyFont="1" applyBorder="1" applyAlignment="1">
      <alignment horizontal="right"/>
    </xf>
    <xf numFmtId="3" fontId="2" fillId="0" borderId="40" xfId="0" applyNumberFormat="1" applyFont="1" applyBorder="1" applyAlignment="1">
      <alignment horizontal="right"/>
    </xf>
    <xf numFmtId="0" fontId="0" fillId="0" borderId="5" xfId="0" applyFont="1" applyBorder="1"/>
    <xf numFmtId="0" fontId="33" fillId="0" borderId="68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8" fillId="0" borderId="63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66" xfId="0" applyFont="1" applyBorder="1" applyAlignment="1">
      <alignment horizontal="left"/>
    </xf>
    <xf numFmtId="0" fontId="30" fillId="0" borderId="0" xfId="0" applyFont="1" applyAlignment="1">
      <alignment horizontal="center"/>
    </xf>
    <xf numFmtId="0" fontId="2" fillId="0" borderId="80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8" fillId="0" borderId="15" xfId="0" applyFont="1" applyBorder="1" applyAlignment="1">
      <alignment horizontal="left"/>
    </xf>
    <xf numFmtId="0" fontId="28" fillId="0" borderId="81" xfId="0" applyFont="1" applyBorder="1" applyAlignment="1">
      <alignment horizontal="left"/>
    </xf>
    <xf numFmtId="0" fontId="2" fillId="0" borderId="71" xfId="0" applyFont="1" applyBorder="1" applyAlignment="1">
      <alignment horizontal="center"/>
    </xf>
    <xf numFmtId="0" fontId="7" fillId="0" borderId="69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workbookViewId="0">
      <selection sqref="A1:I1"/>
    </sheetView>
  </sheetViews>
  <sheetFormatPr defaultRowHeight="12.75" x14ac:dyDescent="0.2"/>
  <cols>
    <col min="9" max="9" width="12" customWidth="1"/>
  </cols>
  <sheetData>
    <row r="1" spans="1:9" x14ac:dyDescent="0.2">
      <c r="A1" s="664" t="s">
        <v>364</v>
      </c>
      <c r="B1" s="664"/>
      <c r="C1" s="664"/>
      <c r="D1" s="664"/>
      <c r="E1" s="664"/>
      <c r="F1" s="664"/>
      <c r="G1" s="664"/>
      <c r="H1" s="664"/>
      <c r="I1" s="664"/>
    </row>
    <row r="2" spans="1:9" x14ac:dyDescent="0.2">
      <c r="A2" s="246"/>
      <c r="B2" s="246"/>
      <c r="C2" s="246"/>
      <c r="D2" s="246"/>
      <c r="E2" s="246"/>
      <c r="F2" s="246"/>
      <c r="G2" s="246"/>
      <c r="H2" s="246"/>
    </row>
    <row r="3" spans="1:9" x14ac:dyDescent="0.2">
      <c r="A3" s="241"/>
      <c r="B3" s="241"/>
      <c r="C3" s="665" t="s">
        <v>17</v>
      </c>
      <c r="D3" s="665"/>
      <c r="E3" s="665"/>
      <c r="F3" s="665"/>
    </row>
    <row r="4" spans="1:9" x14ac:dyDescent="0.2">
      <c r="A4" s="241"/>
      <c r="B4" s="241"/>
      <c r="C4" s="241"/>
    </row>
    <row r="5" spans="1:9" x14ac:dyDescent="0.2">
      <c r="C5" s="241"/>
      <c r="D5" s="665" t="s">
        <v>251</v>
      </c>
      <c r="E5" s="665"/>
      <c r="F5" s="241"/>
    </row>
    <row r="6" spans="1:9" x14ac:dyDescent="0.2">
      <c r="A6" s="5"/>
      <c r="C6" s="665" t="s">
        <v>252</v>
      </c>
      <c r="D6" s="665"/>
      <c r="E6" s="665"/>
      <c r="F6" s="665"/>
    </row>
    <row r="7" spans="1:9" x14ac:dyDescent="0.2">
      <c r="A7" s="5"/>
      <c r="C7" s="585"/>
      <c r="D7" s="665">
        <v>2020</v>
      </c>
      <c r="E7" s="665"/>
      <c r="F7" s="585"/>
    </row>
    <row r="8" spans="1:9" x14ac:dyDescent="0.2">
      <c r="D8" s="585"/>
    </row>
    <row r="9" spans="1:9" x14ac:dyDescent="0.2">
      <c r="A9" s="586" t="s">
        <v>22</v>
      </c>
      <c r="B9" s="587" t="s">
        <v>23</v>
      </c>
      <c r="C9" s="588"/>
      <c r="D9" s="589" t="s">
        <v>71</v>
      </c>
      <c r="E9" s="589"/>
      <c r="F9" s="589"/>
      <c r="G9" s="589"/>
      <c r="H9" s="24"/>
      <c r="I9" s="207"/>
    </row>
    <row r="10" spans="1:9" x14ac:dyDescent="0.2">
      <c r="A10" s="590"/>
      <c r="B10" s="220"/>
      <c r="C10" s="199"/>
      <c r="D10" s="4"/>
      <c r="E10" s="4"/>
      <c r="F10" s="4"/>
      <c r="G10" s="4"/>
      <c r="I10" s="157"/>
    </row>
    <row r="11" spans="1:9" x14ac:dyDescent="0.2">
      <c r="A11" s="591" t="s">
        <v>25</v>
      </c>
      <c r="B11" s="592" t="s">
        <v>26</v>
      </c>
      <c r="C11" s="126"/>
      <c r="D11" s="593"/>
      <c r="E11" s="593"/>
      <c r="F11" s="593"/>
      <c r="G11" s="593"/>
      <c r="H11" s="593"/>
      <c r="I11" s="126"/>
    </row>
    <row r="12" spans="1:9" x14ac:dyDescent="0.2">
      <c r="A12" s="62"/>
      <c r="B12" s="594" t="s">
        <v>63</v>
      </c>
      <c r="C12" s="144"/>
      <c r="D12" s="550" t="s">
        <v>253</v>
      </c>
      <c r="E12" s="550"/>
      <c r="F12" s="550"/>
      <c r="G12" s="550"/>
      <c r="H12" s="550"/>
      <c r="I12" s="595"/>
    </row>
    <row r="13" spans="1:9" x14ac:dyDescent="0.2">
      <c r="A13" s="62"/>
      <c r="B13" s="594" t="s">
        <v>60</v>
      </c>
      <c r="C13" s="144"/>
      <c r="D13" s="661" t="s">
        <v>40</v>
      </c>
      <c r="E13" s="662"/>
      <c r="F13" s="662"/>
      <c r="G13" s="662"/>
      <c r="H13" s="662"/>
      <c r="I13" s="663"/>
    </row>
    <row r="14" spans="1:9" x14ac:dyDescent="0.2">
      <c r="A14" s="62"/>
      <c r="B14" s="594" t="s">
        <v>254</v>
      </c>
      <c r="C14" s="144"/>
      <c r="D14" s="596" t="s">
        <v>255</v>
      </c>
      <c r="E14" s="597"/>
      <c r="F14" s="597"/>
      <c r="G14" s="597"/>
      <c r="H14" s="597"/>
      <c r="I14" s="598"/>
    </row>
    <row r="15" spans="1:9" x14ac:dyDescent="0.2">
      <c r="A15" s="62"/>
      <c r="B15" s="599" t="s">
        <v>58</v>
      </c>
      <c r="C15" s="144"/>
      <c r="D15" s="596" t="s">
        <v>256</v>
      </c>
      <c r="E15" s="597"/>
      <c r="F15" s="597"/>
      <c r="G15" s="597"/>
      <c r="H15" s="597"/>
      <c r="I15" s="598"/>
    </row>
    <row r="16" spans="1:9" x14ac:dyDescent="0.2">
      <c r="A16" s="62"/>
      <c r="B16" s="599" t="s">
        <v>257</v>
      </c>
      <c r="C16" s="144"/>
      <c r="D16" s="596" t="s">
        <v>258</v>
      </c>
      <c r="E16" s="597"/>
      <c r="F16" s="597"/>
      <c r="G16" s="597"/>
      <c r="H16" s="597"/>
      <c r="I16" s="598"/>
    </row>
    <row r="17" spans="1:9" x14ac:dyDescent="0.2">
      <c r="A17" s="62"/>
      <c r="B17" s="599" t="s">
        <v>259</v>
      </c>
      <c r="C17" s="144"/>
      <c r="D17" s="596" t="s">
        <v>260</v>
      </c>
      <c r="E17" s="597"/>
      <c r="F17" s="597"/>
      <c r="G17" s="597"/>
      <c r="H17" s="597"/>
      <c r="I17" s="598"/>
    </row>
    <row r="18" spans="1:9" x14ac:dyDescent="0.2">
      <c r="A18" s="62"/>
      <c r="B18" s="594" t="s">
        <v>261</v>
      </c>
      <c r="C18" s="144"/>
      <c r="D18" s="661" t="s">
        <v>262</v>
      </c>
      <c r="E18" s="662"/>
      <c r="F18" s="662"/>
      <c r="G18" s="662"/>
      <c r="H18" s="662"/>
      <c r="I18" s="663"/>
    </row>
    <row r="19" spans="1:9" x14ac:dyDescent="0.2">
      <c r="A19" s="62"/>
      <c r="B19" s="594" t="s">
        <v>222</v>
      </c>
      <c r="C19" s="144"/>
      <c r="D19" s="596" t="s">
        <v>225</v>
      </c>
      <c r="E19" s="597"/>
      <c r="F19" s="597"/>
      <c r="G19" s="597"/>
      <c r="H19" s="597"/>
      <c r="I19" s="598"/>
    </row>
    <row r="20" spans="1:9" x14ac:dyDescent="0.2">
      <c r="A20" s="62"/>
      <c r="B20" s="599" t="s">
        <v>110</v>
      </c>
      <c r="C20" s="144"/>
      <c r="D20" s="661" t="s">
        <v>263</v>
      </c>
      <c r="E20" s="662"/>
      <c r="F20" s="662"/>
      <c r="G20" s="662"/>
      <c r="H20" s="662"/>
      <c r="I20" s="663"/>
    </row>
    <row r="21" spans="1:9" x14ac:dyDescent="0.2">
      <c r="A21" s="62"/>
      <c r="B21" s="594" t="s">
        <v>62</v>
      </c>
      <c r="C21" s="144"/>
      <c r="D21" s="661" t="s">
        <v>264</v>
      </c>
      <c r="E21" s="662"/>
      <c r="F21" s="662"/>
      <c r="G21" s="662"/>
      <c r="H21" s="662"/>
      <c r="I21" s="663"/>
    </row>
    <row r="22" spans="1:9" x14ac:dyDescent="0.2">
      <c r="A22" s="62"/>
      <c r="B22" s="594" t="s">
        <v>64</v>
      </c>
      <c r="C22" s="144"/>
      <c r="D22" s="550" t="s">
        <v>142</v>
      </c>
      <c r="E22" s="550"/>
      <c r="F22" s="550"/>
      <c r="G22" s="550"/>
      <c r="H22" s="550"/>
      <c r="I22" s="595"/>
    </row>
    <row r="23" spans="1:9" x14ac:dyDescent="0.2">
      <c r="A23" s="62"/>
      <c r="B23" s="599" t="s">
        <v>109</v>
      </c>
      <c r="C23" s="144"/>
      <c r="D23" s="550" t="s">
        <v>143</v>
      </c>
      <c r="E23" s="550"/>
      <c r="F23" s="550"/>
      <c r="G23" s="550"/>
      <c r="H23" s="550"/>
      <c r="I23" s="595"/>
    </row>
    <row r="24" spans="1:9" x14ac:dyDescent="0.2">
      <c r="A24" s="62"/>
      <c r="B24" s="594" t="s">
        <v>65</v>
      </c>
      <c r="C24" s="144"/>
      <c r="D24" s="550" t="s">
        <v>265</v>
      </c>
      <c r="E24" s="550"/>
      <c r="F24" s="550"/>
      <c r="G24" s="550"/>
      <c r="H24" s="550"/>
      <c r="I24" s="595"/>
    </row>
    <row r="25" spans="1:9" x14ac:dyDescent="0.2">
      <c r="A25" s="62"/>
      <c r="B25" s="594" t="s">
        <v>266</v>
      </c>
      <c r="C25" s="144"/>
      <c r="D25" s="550" t="s">
        <v>267</v>
      </c>
      <c r="E25" s="550"/>
      <c r="F25" s="550"/>
      <c r="G25" s="550"/>
      <c r="H25" s="550"/>
      <c r="I25" s="595"/>
    </row>
    <row r="26" spans="1:9" x14ac:dyDescent="0.2">
      <c r="A26" s="62"/>
      <c r="B26" s="594" t="s">
        <v>268</v>
      </c>
      <c r="C26" s="144"/>
      <c r="D26" s="550" t="s">
        <v>269</v>
      </c>
      <c r="E26" s="550"/>
      <c r="F26" s="550"/>
      <c r="G26" s="550"/>
      <c r="H26" s="550"/>
      <c r="I26" s="595"/>
    </row>
    <row r="27" spans="1:9" x14ac:dyDescent="0.2">
      <c r="A27" s="62"/>
      <c r="B27" s="594" t="s">
        <v>66</v>
      </c>
      <c r="C27" s="144"/>
      <c r="D27" s="550" t="s">
        <v>270</v>
      </c>
      <c r="E27" s="550"/>
      <c r="F27" s="550"/>
      <c r="G27" s="550"/>
      <c r="H27" s="550"/>
      <c r="I27" s="595"/>
    </row>
    <row r="28" spans="1:9" x14ac:dyDescent="0.2">
      <c r="A28" s="62"/>
      <c r="B28" s="599" t="s">
        <v>61</v>
      </c>
      <c r="C28" s="144"/>
      <c r="D28" s="550" t="s">
        <v>271</v>
      </c>
      <c r="E28" s="550"/>
      <c r="F28" s="550"/>
      <c r="G28" s="550"/>
      <c r="H28" s="550"/>
      <c r="I28" s="595"/>
    </row>
    <row r="29" spans="1:9" x14ac:dyDescent="0.2">
      <c r="A29" s="62"/>
      <c r="B29" s="594" t="s">
        <v>67</v>
      </c>
      <c r="C29" s="144"/>
      <c r="D29" s="550" t="s">
        <v>272</v>
      </c>
      <c r="E29" s="550"/>
      <c r="F29" s="550"/>
      <c r="G29" s="550"/>
      <c r="H29" s="550"/>
      <c r="I29" s="595"/>
    </row>
    <row r="30" spans="1:9" x14ac:dyDescent="0.2">
      <c r="A30" s="62"/>
      <c r="B30" s="594" t="s">
        <v>273</v>
      </c>
      <c r="C30" s="144"/>
      <c r="D30" s="550" t="s">
        <v>274</v>
      </c>
      <c r="E30" s="550"/>
      <c r="F30" s="550"/>
      <c r="G30" s="550"/>
      <c r="H30" s="550"/>
      <c r="I30" s="595"/>
    </row>
    <row r="31" spans="1:9" x14ac:dyDescent="0.2">
      <c r="A31" s="62"/>
      <c r="B31" s="594" t="s">
        <v>275</v>
      </c>
      <c r="C31" s="144"/>
      <c r="D31" s="550" t="s">
        <v>276</v>
      </c>
      <c r="E31" s="550"/>
      <c r="F31" s="550"/>
      <c r="G31" s="550"/>
      <c r="H31" s="550"/>
      <c r="I31" s="595"/>
    </row>
    <row r="32" spans="1:9" x14ac:dyDescent="0.2">
      <c r="A32" s="62"/>
      <c r="B32" s="594" t="s">
        <v>277</v>
      </c>
      <c r="C32" s="144"/>
      <c r="D32" s="550" t="s">
        <v>278</v>
      </c>
      <c r="E32" s="550"/>
      <c r="F32" s="550"/>
      <c r="G32" s="550"/>
      <c r="H32" s="550"/>
      <c r="I32" s="595"/>
    </row>
    <row r="33" spans="1:9" x14ac:dyDescent="0.2">
      <c r="A33" s="62"/>
      <c r="B33" s="594" t="s">
        <v>69</v>
      </c>
      <c r="C33" s="144"/>
      <c r="D33" s="550" t="s">
        <v>39</v>
      </c>
      <c r="E33" s="550"/>
      <c r="F33" s="550"/>
      <c r="G33" s="550"/>
      <c r="H33" s="550" t="s">
        <v>30</v>
      </c>
      <c r="I33" s="595"/>
    </row>
    <row r="34" spans="1:9" x14ac:dyDescent="0.2">
      <c r="A34" s="62"/>
      <c r="B34" s="599" t="s">
        <v>70</v>
      </c>
      <c r="C34" s="144"/>
      <c r="D34" s="550" t="s">
        <v>115</v>
      </c>
      <c r="E34" s="550"/>
      <c r="F34" s="550"/>
      <c r="G34" s="550"/>
      <c r="H34" s="550"/>
      <c r="I34" s="595"/>
    </row>
    <row r="35" spans="1:9" x14ac:dyDescent="0.2">
      <c r="A35" s="62"/>
      <c r="B35" s="599" t="s">
        <v>216</v>
      </c>
      <c r="C35" s="144"/>
      <c r="D35" s="550" t="s">
        <v>279</v>
      </c>
      <c r="E35" s="550"/>
      <c r="F35" s="550"/>
      <c r="G35" s="550"/>
      <c r="H35" s="550"/>
      <c r="I35" s="595"/>
    </row>
    <row r="36" spans="1:9" x14ac:dyDescent="0.2">
      <c r="A36" s="62"/>
      <c r="B36" s="599" t="s">
        <v>121</v>
      </c>
      <c r="C36" s="144"/>
      <c r="D36" s="550" t="s">
        <v>280</v>
      </c>
      <c r="E36" s="550"/>
      <c r="F36" s="550"/>
      <c r="G36" s="550"/>
      <c r="H36" s="550"/>
      <c r="I36" s="595"/>
    </row>
    <row r="37" spans="1:9" x14ac:dyDescent="0.2">
      <c r="A37" s="62"/>
      <c r="B37" s="594"/>
      <c r="C37" s="144"/>
      <c r="D37" s="550"/>
      <c r="E37" s="2"/>
      <c r="F37" s="2"/>
      <c r="G37" s="2"/>
      <c r="H37" s="2"/>
      <c r="I37" s="144"/>
    </row>
    <row r="38" spans="1:9" x14ac:dyDescent="0.2">
      <c r="A38" s="62"/>
      <c r="B38" s="102"/>
      <c r="C38" s="144"/>
      <c r="D38" s="2"/>
      <c r="E38" s="2"/>
      <c r="F38" s="2"/>
      <c r="G38" s="2"/>
      <c r="H38" s="2"/>
      <c r="I38" s="144"/>
    </row>
    <row r="39" spans="1:9" x14ac:dyDescent="0.2">
      <c r="A39" s="62"/>
      <c r="B39" s="102"/>
      <c r="C39" s="144"/>
      <c r="D39" s="600"/>
      <c r="E39" s="2"/>
      <c r="F39" s="2"/>
      <c r="G39" s="2"/>
      <c r="H39" s="2"/>
      <c r="I39" s="144"/>
    </row>
    <row r="40" spans="1:9" x14ac:dyDescent="0.2">
      <c r="A40" s="62"/>
      <c r="B40" s="102"/>
      <c r="C40" s="144"/>
      <c r="D40" s="600"/>
      <c r="E40" s="2"/>
      <c r="F40" s="2"/>
      <c r="G40" s="2"/>
      <c r="H40" s="2"/>
      <c r="I40" s="144"/>
    </row>
    <row r="41" spans="1:9" x14ac:dyDescent="0.2">
      <c r="A41" s="62"/>
      <c r="B41" s="594"/>
      <c r="C41" s="144"/>
      <c r="D41" s="2"/>
      <c r="E41" s="2"/>
      <c r="F41" s="2"/>
      <c r="G41" s="2"/>
      <c r="H41" s="2"/>
      <c r="I41" s="144"/>
    </row>
    <row r="42" spans="1:9" x14ac:dyDescent="0.2">
      <c r="A42" s="62"/>
      <c r="B42" s="102"/>
      <c r="C42" s="144"/>
      <c r="D42" s="2"/>
      <c r="E42" s="2"/>
      <c r="F42" s="2"/>
      <c r="G42" s="2"/>
      <c r="H42" s="2"/>
      <c r="I42" s="144"/>
    </row>
    <row r="43" spans="1:9" x14ac:dyDescent="0.2">
      <c r="A43" s="62"/>
      <c r="B43" s="594"/>
      <c r="C43" s="144"/>
      <c r="D43" s="2"/>
      <c r="E43" s="2"/>
      <c r="F43" s="2"/>
      <c r="G43" s="2"/>
      <c r="H43" s="2"/>
      <c r="I43" s="144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workbookViewId="0">
      <selection sqref="A1:H1"/>
    </sheetView>
  </sheetViews>
  <sheetFormatPr defaultRowHeight="12.75" x14ac:dyDescent="0.2"/>
  <cols>
    <col min="2" max="2" width="8.28515625" customWidth="1"/>
    <col min="3" max="3" width="15" customWidth="1"/>
    <col min="4" max="4" width="12.28515625" customWidth="1"/>
    <col min="5" max="5" width="10.42578125" customWidth="1"/>
    <col min="6" max="6" width="11" customWidth="1"/>
    <col min="7" max="7" width="14.7109375" customWidth="1"/>
  </cols>
  <sheetData>
    <row r="1" spans="1:8" x14ac:dyDescent="0.2">
      <c r="A1" s="666" t="s">
        <v>365</v>
      </c>
      <c r="B1" s="666"/>
      <c r="C1" s="666"/>
      <c r="D1" s="666"/>
      <c r="E1" s="666"/>
      <c r="F1" s="666"/>
      <c r="G1" s="666"/>
      <c r="H1" s="666"/>
    </row>
    <row r="2" spans="1:8" x14ac:dyDescent="0.2">
      <c r="A2" s="245"/>
      <c r="B2" s="245"/>
      <c r="C2" s="245"/>
      <c r="D2" s="245"/>
      <c r="E2" s="245"/>
      <c r="F2" s="245"/>
      <c r="G2" s="245"/>
    </row>
    <row r="3" spans="1:8" x14ac:dyDescent="0.2">
      <c r="A3" s="4"/>
      <c r="B3" s="4"/>
      <c r="C3" s="4" t="s">
        <v>17</v>
      </c>
      <c r="D3" s="4"/>
      <c r="E3" s="4"/>
    </row>
    <row r="4" spans="1:8" x14ac:dyDescent="0.2">
      <c r="G4" s="8"/>
    </row>
    <row r="5" spans="1:8" x14ac:dyDescent="0.2">
      <c r="A5" s="673" t="s">
        <v>10</v>
      </c>
      <c r="B5" s="673"/>
      <c r="C5" s="673"/>
      <c r="D5" s="673"/>
      <c r="E5" s="673"/>
      <c r="F5" s="673"/>
      <c r="G5" s="8"/>
    </row>
    <row r="6" spans="1:8" x14ac:dyDescent="0.2">
      <c r="A6" s="8"/>
      <c r="B6" s="673" t="s">
        <v>52</v>
      </c>
      <c r="C6" s="673"/>
      <c r="D6" s="673"/>
      <c r="E6" s="673"/>
      <c r="F6" s="8"/>
      <c r="G6" s="4"/>
    </row>
    <row r="7" spans="1:8" x14ac:dyDescent="0.2">
      <c r="A7" s="4"/>
      <c r="B7" s="4"/>
      <c r="C7" s="320">
        <v>2020</v>
      </c>
      <c r="D7" s="4"/>
      <c r="E7" s="4"/>
      <c r="F7" s="4"/>
      <c r="G7" s="4"/>
    </row>
    <row r="8" spans="1:8" ht="13.5" thickBot="1" x14ac:dyDescent="0.25">
      <c r="G8" s="216" t="s">
        <v>199</v>
      </c>
    </row>
    <row r="9" spans="1:8" ht="13.5" thickBot="1" x14ac:dyDescent="0.25">
      <c r="A9" s="20"/>
      <c r="B9" s="21" t="s">
        <v>12</v>
      </c>
      <c r="C9" s="22"/>
      <c r="D9" s="23" t="s">
        <v>13</v>
      </c>
      <c r="E9" s="23" t="s">
        <v>14</v>
      </c>
      <c r="F9" s="23" t="s">
        <v>15</v>
      </c>
      <c r="G9" s="22" t="s">
        <v>11</v>
      </c>
    </row>
    <row r="10" spans="1:8" ht="14.25" customHeight="1" thickBot="1" x14ac:dyDescent="0.25">
      <c r="A10" s="667" t="s">
        <v>71</v>
      </c>
      <c r="B10" s="668"/>
      <c r="C10" s="669"/>
      <c r="D10" s="667">
        <v>2020</v>
      </c>
      <c r="E10" s="668"/>
      <c r="F10" s="668"/>
      <c r="G10" s="669"/>
    </row>
    <row r="11" spans="1:8" s="4" customFormat="1" ht="15" customHeight="1" x14ac:dyDescent="0.2">
      <c r="A11" s="68"/>
      <c r="B11" s="270" t="s">
        <v>0</v>
      </c>
      <c r="C11" s="270"/>
      <c r="D11" s="34"/>
      <c r="E11" s="35"/>
      <c r="F11" s="259"/>
      <c r="G11" s="260"/>
    </row>
    <row r="12" spans="1:8" s="4" customFormat="1" x14ac:dyDescent="0.2">
      <c r="A12" s="271" t="s">
        <v>2</v>
      </c>
      <c r="B12" s="102"/>
      <c r="C12" s="60"/>
      <c r="D12" s="628" t="s">
        <v>19</v>
      </c>
      <c r="E12" s="14"/>
      <c r="F12" s="14"/>
      <c r="G12" s="13"/>
    </row>
    <row r="13" spans="1:8" x14ac:dyDescent="0.2">
      <c r="A13" s="79" t="s">
        <v>99</v>
      </c>
      <c r="B13" s="2"/>
      <c r="C13" s="2"/>
      <c r="D13" s="630">
        <v>7298000</v>
      </c>
      <c r="E13" s="6"/>
      <c r="F13" s="572"/>
      <c r="G13" s="13"/>
    </row>
    <row r="14" spans="1:8" x14ac:dyDescent="0.2">
      <c r="A14" s="79" t="s">
        <v>85</v>
      </c>
      <c r="B14" s="2"/>
      <c r="C14" s="2"/>
      <c r="D14" s="605">
        <v>8750000</v>
      </c>
      <c r="E14" s="6"/>
      <c r="F14" s="572"/>
      <c r="G14" s="13"/>
    </row>
    <row r="15" spans="1:8" x14ac:dyDescent="0.2">
      <c r="A15" s="79" t="s">
        <v>100</v>
      </c>
      <c r="B15" s="2"/>
      <c r="C15" s="2"/>
      <c r="D15" s="273">
        <v>30133288</v>
      </c>
      <c r="E15" s="6"/>
      <c r="F15" s="572"/>
      <c r="G15" s="13"/>
    </row>
    <row r="16" spans="1:8" x14ac:dyDescent="0.2">
      <c r="A16" s="79" t="s">
        <v>212</v>
      </c>
      <c r="B16" s="2"/>
      <c r="C16" s="2"/>
      <c r="D16" s="273">
        <v>12360000</v>
      </c>
      <c r="E16" s="6"/>
      <c r="F16" s="572"/>
      <c r="G16" s="13"/>
    </row>
    <row r="17" spans="1:7" x14ac:dyDescent="0.2">
      <c r="A17" s="643" t="s">
        <v>101</v>
      </c>
      <c r="B17" s="2"/>
      <c r="C17" s="257"/>
      <c r="D17" s="642">
        <v>5114581</v>
      </c>
      <c r="E17" s="6"/>
      <c r="F17" s="572"/>
      <c r="G17" s="13"/>
    </row>
    <row r="18" spans="1:7" x14ac:dyDescent="0.2">
      <c r="A18" s="79" t="s">
        <v>102</v>
      </c>
      <c r="B18" s="2"/>
      <c r="C18" s="2"/>
      <c r="D18" s="273" t="s">
        <v>224</v>
      </c>
      <c r="E18" s="6"/>
      <c r="F18" s="572"/>
      <c r="G18" s="13"/>
    </row>
    <row r="19" spans="1:7" ht="13.5" customHeight="1" x14ac:dyDescent="0.2">
      <c r="A19" s="271" t="s">
        <v>1</v>
      </c>
      <c r="B19" s="3"/>
      <c r="C19" s="3"/>
      <c r="D19" s="274">
        <v>63655869</v>
      </c>
      <c r="E19" s="7"/>
      <c r="F19" s="573"/>
      <c r="G19" s="261"/>
    </row>
    <row r="20" spans="1:7" x14ac:dyDescent="0.2">
      <c r="A20" s="79"/>
      <c r="B20" s="2"/>
      <c r="C20" s="2"/>
      <c r="D20" s="100"/>
      <c r="E20" s="6"/>
      <c r="F20" s="574"/>
      <c r="G20" s="13"/>
    </row>
    <row r="21" spans="1:7" x14ac:dyDescent="0.2">
      <c r="A21" s="271" t="s">
        <v>3</v>
      </c>
      <c r="B21" s="2"/>
      <c r="C21" s="2"/>
      <c r="D21" s="122"/>
      <c r="E21" s="6"/>
      <c r="F21" s="574"/>
      <c r="G21" s="13"/>
    </row>
    <row r="22" spans="1:7" x14ac:dyDescent="0.2">
      <c r="A22" s="79" t="s">
        <v>92</v>
      </c>
      <c r="B22" s="2"/>
      <c r="C22" s="2"/>
      <c r="D22" s="509">
        <v>22520196</v>
      </c>
      <c r="E22" s="6"/>
      <c r="F22" s="572"/>
      <c r="G22" s="13"/>
    </row>
    <row r="23" spans="1:7" x14ac:dyDescent="0.2">
      <c r="A23" s="79" t="s">
        <v>108</v>
      </c>
      <c r="B23" s="2"/>
      <c r="C23" s="2"/>
      <c r="D23" s="509">
        <v>3176535</v>
      </c>
      <c r="E23" s="6"/>
      <c r="F23" s="572"/>
      <c r="G23" s="13"/>
    </row>
    <row r="24" spans="1:7" x14ac:dyDescent="0.2">
      <c r="A24" s="79" t="s">
        <v>103</v>
      </c>
      <c r="B24" s="2"/>
      <c r="C24" s="2"/>
      <c r="D24" s="629">
        <v>27528827</v>
      </c>
      <c r="E24" s="6"/>
      <c r="F24" s="572"/>
      <c r="G24" s="13"/>
    </row>
    <row r="25" spans="1:7" x14ac:dyDescent="0.2">
      <c r="A25" s="79" t="s">
        <v>54</v>
      </c>
      <c r="B25" s="2"/>
      <c r="C25" s="2"/>
      <c r="D25" s="279">
        <v>3759820</v>
      </c>
      <c r="E25" s="6"/>
      <c r="F25" s="572"/>
      <c r="G25" s="13"/>
    </row>
    <row r="26" spans="1:7" x14ac:dyDescent="0.2">
      <c r="A26" s="79" t="s">
        <v>55</v>
      </c>
      <c r="B26" s="15"/>
      <c r="C26" s="15"/>
      <c r="D26" s="279">
        <v>4335160</v>
      </c>
      <c r="E26" s="6"/>
      <c r="F26" s="572"/>
      <c r="G26" s="13"/>
    </row>
    <row r="27" spans="1:7" x14ac:dyDescent="0.2">
      <c r="A27" s="79" t="s">
        <v>98</v>
      </c>
      <c r="B27" s="2"/>
      <c r="C27" s="2"/>
      <c r="D27" s="605">
        <v>1130000</v>
      </c>
      <c r="E27" s="6"/>
      <c r="F27" s="572"/>
      <c r="G27" s="13"/>
    </row>
    <row r="28" spans="1:7" x14ac:dyDescent="0.2">
      <c r="A28" s="670" t="s">
        <v>104</v>
      </c>
      <c r="B28" s="671"/>
      <c r="C28" s="672"/>
      <c r="D28" s="273">
        <v>1205331</v>
      </c>
      <c r="E28" s="6"/>
      <c r="F28" s="572"/>
      <c r="G28" s="13"/>
    </row>
    <row r="29" spans="1:7" ht="13.5" customHeight="1" x14ac:dyDescent="0.2">
      <c r="A29" s="271" t="s">
        <v>6</v>
      </c>
      <c r="B29" s="3"/>
      <c r="C29" s="3"/>
      <c r="D29" s="274">
        <v>63655869</v>
      </c>
      <c r="E29" s="7"/>
      <c r="F29" s="573"/>
      <c r="G29" s="261"/>
    </row>
    <row r="30" spans="1:7" x14ac:dyDescent="0.2">
      <c r="A30" s="268"/>
      <c r="B30" s="24"/>
      <c r="C30" s="24"/>
      <c r="D30" s="121"/>
      <c r="E30" s="269"/>
      <c r="F30" s="121"/>
      <c r="G30" s="262"/>
    </row>
    <row r="31" spans="1:7" x14ac:dyDescent="0.2">
      <c r="A31" s="367"/>
      <c r="B31" s="265" t="s">
        <v>7</v>
      </c>
      <c r="C31" s="265"/>
      <c r="D31" s="275"/>
      <c r="E31" s="266"/>
      <c r="F31" s="275"/>
      <c r="G31" s="267"/>
    </row>
    <row r="32" spans="1:7" x14ac:dyDescent="0.2">
      <c r="A32" s="271"/>
      <c r="B32" s="9"/>
      <c r="C32" s="9"/>
      <c r="D32" s="276"/>
      <c r="E32" s="10"/>
      <c r="F32" s="276"/>
      <c r="G32" s="261"/>
    </row>
    <row r="33" spans="1:7" x14ac:dyDescent="0.2">
      <c r="A33" s="271" t="s">
        <v>2</v>
      </c>
      <c r="B33" s="2"/>
      <c r="C33" s="2"/>
      <c r="D33" s="618" t="s">
        <v>19</v>
      </c>
      <c r="E33" s="6"/>
      <c r="F33" s="574"/>
      <c r="G33" s="13"/>
    </row>
    <row r="34" spans="1:7" x14ac:dyDescent="0.2">
      <c r="A34" s="79" t="s">
        <v>101</v>
      </c>
      <c r="B34" s="2"/>
      <c r="C34" s="2"/>
      <c r="D34" s="510">
        <v>20358334</v>
      </c>
      <c r="E34" s="6"/>
      <c r="F34" s="572"/>
      <c r="G34" s="615"/>
    </row>
    <row r="35" spans="1:7" x14ac:dyDescent="0.2">
      <c r="A35" s="79" t="s">
        <v>87</v>
      </c>
      <c r="B35" s="2"/>
      <c r="C35" s="2"/>
      <c r="D35" s="617">
        <v>5696000</v>
      </c>
      <c r="E35" s="6"/>
      <c r="F35" s="572"/>
      <c r="G35" s="13"/>
    </row>
    <row r="36" spans="1:7" x14ac:dyDescent="0.2">
      <c r="A36" s="79" t="s">
        <v>89</v>
      </c>
      <c r="B36" s="2"/>
      <c r="C36" s="2"/>
      <c r="D36" s="273">
        <v>0</v>
      </c>
      <c r="E36" s="6"/>
      <c r="F36" s="572"/>
      <c r="G36" s="13"/>
    </row>
    <row r="37" spans="1:7" ht="13.5" customHeight="1" x14ac:dyDescent="0.2">
      <c r="A37" s="271" t="s">
        <v>1</v>
      </c>
      <c r="B37" s="3"/>
      <c r="C37" s="3"/>
      <c r="D37" s="274">
        <f>SUM(D34:D36)</f>
        <v>26054334</v>
      </c>
      <c r="E37" s="7"/>
      <c r="F37" s="573"/>
      <c r="G37" s="261"/>
    </row>
    <row r="38" spans="1:7" x14ac:dyDescent="0.2">
      <c r="A38" s="79"/>
      <c r="B38" s="2"/>
      <c r="C38" s="2"/>
      <c r="D38" s="100"/>
      <c r="E38" s="6"/>
      <c r="F38" s="574"/>
      <c r="G38" s="13"/>
    </row>
    <row r="39" spans="1:7" x14ac:dyDescent="0.2">
      <c r="A39" s="271" t="s">
        <v>3</v>
      </c>
      <c r="B39" s="2"/>
      <c r="C39" s="2"/>
      <c r="D39" s="122"/>
      <c r="E39" s="6"/>
      <c r="F39" s="574"/>
      <c r="G39" s="13"/>
    </row>
    <row r="40" spans="1:7" x14ac:dyDescent="0.2">
      <c r="A40" s="79" t="s">
        <v>105</v>
      </c>
      <c r="B40" s="2"/>
      <c r="C40" s="2"/>
      <c r="D40" s="657">
        <v>11611000</v>
      </c>
      <c r="E40" s="6"/>
      <c r="F40" s="572"/>
      <c r="G40" s="13"/>
    </row>
    <row r="41" spans="1:7" x14ac:dyDescent="0.2">
      <c r="A41" s="79" t="s">
        <v>106</v>
      </c>
      <c r="B41" s="2"/>
      <c r="C41" s="2"/>
      <c r="D41" s="510">
        <v>14143000</v>
      </c>
      <c r="E41" s="6"/>
      <c r="F41" s="572"/>
      <c r="G41" s="13"/>
    </row>
    <row r="42" spans="1:7" x14ac:dyDescent="0.2">
      <c r="A42" s="79" t="s">
        <v>107</v>
      </c>
      <c r="B42" s="2"/>
      <c r="C42" s="2"/>
      <c r="D42" s="617">
        <v>300000</v>
      </c>
      <c r="E42" s="6"/>
      <c r="F42" s="572"/>
      <c r="G42" s="13"/>
    </row>
    <row r="43" spans="1:7" ht="13.5" customHeight="1" x14ac:dyDescent="0.2">
      <c r="A43" s="271" t="s">
        <v>6</v>
      </c>
      <c r="B43" s="3"/>
      <c r="C43" s="3"/>
      <c r="D43" s="274">
        <v>26054334</v>
      </c>
      <c r="E43" s="7"/>
      <c r="F43" s="573"/>
      <c r="G43" s="261"/>
    </row>
    <row r="44" spans="1:7" ht="13.5" thickBot="1" x14ac:dyDescent="0.25">
      <c r="A44" s="268"/>
      <c r="B44" s="24"/>
      <c r="C44" s="24"/>
      <c r="D44" s="122"/>
      <c r="E44" s="25"/>
      <c r="F44" s="575"/>
      <c r="G44" s="262"/>
    </row>
    <row r="45" spans="1:7" ht="13.5" customHeight="1" x14ac:dyDescent="0.2">
      <c r="A45" s="27" t="s">
        <v>8</v>
      </c>
      <c r="B45" s="28"/>
      <c r="C45" s="28"/>
      <c r="D45" s="658">
        <v>89710203</v>
      </c>
      <c r="E45" s="29"/>
      <c r="F45" s="576"/>
      <c r="G45" s="263"/>
    </row>
    <row r="46" spans="1:7" ht="14.25" customHeight="1" thickBot="1" x14ac:dyDescent="0.25">
      <c r="A46" s="30" t="s">
        <v>9</v>
      </c>
      <c r="B46" s="31"/>
      <c r="C46" s="31"/>
      <c r="D46" s="659">
        <f>D29+D43</f>
        <v>89710203</v>
      </c>
      <c r="E46" s="32"/>
      <c r="F46" s="577"/>
      <c r="G46" s="264"/>
    </row>
    <row r="47" spans="1:7" x14ac:dyDescent="0.2">
      <c r="D47" s="568"/>
      <c r="E47" s="5"/>
      <c r="F47" s="5"/>
      <c r="G47" s="5"/>
    </row>
    <row r="48" spans="1:7" x14ac:dyDescent="0.2">
      <c r="A48" s="245"/>
    </row>
  </sheetData>
  <mergeCells count="6">
    <mergeCell ref="A1:H1"/>
    <mergeCell ref="D10:G10"/>
    <mergeCell ref="A10:C10"/>
    <mergeCell ref="A28:C28"/>
    <mergeCell ref="A5:F5"/>
    <mergeCell ref="B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workbookViewId="0">
      <selection activeCell="C1" sqref="C1:J1"/>
    </sheetView>
  </sheetViews>
  <sheetFormatPr defaultRowHeight="12.75" x14ac:dyDescent="0.2"/>
  <cols>
    <col min="1" max="1" width="8.42578125" customWidth="1"/>
    <col min="3" max="3" width="15.28515625" customWidth="1"/>
    <col min="4" max="13" width="9.7109375" customWidth="1"/>
  </cols>
  <sheetData>
    <row r="1" spans="1:13" x14ac:dyDescent="0.2">
      <c r="C1" s="664" t="s">
        <v>366</v>
      </c>
      <c r="D1" s="664"/>
      <c r="E1" s="664"/>
      <c r="F1" s="664"/>
      <c r="G1" s="664"/>
      <c r="H1" s="664"/>
      <c r="I1" s="664"/>
      <c r="J1" s="664"/>
    </row>
    <row r="2" spans="1:13" x14ac:dyDescent="0.2">
      <c r="A2" s="4"/>
      <c r="B2" s="4"/>
      <c r="C2" s="4"/>
    </row>
    <row r="3" spans="1:13" x14ac:dyDescent="0.2">
      <c r="A3" s="4"/>
      <c r="B3" s="4"/>
      <c r="C3" s="320"/>
      <c r="D3" s="674" t="s">
        <v>17</v>
      </c>
      <c r="E3" s="674"/>
      <c r="F3" s="674"/>
      <c r="G3" s="674"/>
      <c r="H3" s="674"/>
      <c r="I3" s="674"/>
    </row>
    <row r="4" spans="1:13" x14ac:dyDescent="0.2">
      <c r="A4" s="4"/>
      <c r="B4" s="4"/>
      <c r="C4" s="320"/>
      <c r="D4" s="232"/>
      <c r="E4" s="232"/>
      <c r="F4" s="232"/>
      <c r="G4" s="232"/>
      <c r="H4" s="232"/>
      <c r="I4" s="232"/>
    </row>
    <row r="5" spans="1:13" x14ac:dyDescent="0.2">
      <c r="A5" s="4"/>
      <c r="B5" s="4"/>
      <c r="C5" s="4"/>
      <c r="D5" s="673" t="s">
        <v>53</v>
      </c>
      <c r="E5" s="673"/>
      <c r="F5" s="673"/>
      <c r="G5" s="673"/>
      <c r="H5" s="673"/>
      <c r="I5" s="673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>
        <v>2020</v>
      </c>
      <c r="G6" s="4"/>
      <c r="H6" s="4"/>
      <c r="I6" s="4"/>
      <c r="J6" s="4"/>
      <c r="K6" s="4"/>
      <c r="L6" s="4"/>
      <c r="M6" s="38"/>
    </row>
    <row r="7" spans="1:13" ht="13.5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M7" s="216" t="s">
        <v>199</v>
      </c>
    </row>
    <row r="8" spans="1:13" ht="13.5" thickBot="1" x14ac:dyDescent="0.25">
      <c r="A8" s="36"/>
      <c r="B8" s="297" t="s">
        <v>12</v>
      </c>
      <c r="C8" s="41"/>
      <c r="D8" s="675" t="s">
        <v>13</v>
      </c>
      <c r="E8" s="676"/>
      <c r="F8" s="675" t="s">
        <v>14</v>
      </c>
      <c r="G8" s="676"/>
      <c r="H8" s="675" t="s">
        <v>15</v>
      </c>
      <c r="I8" s="676"/>
      <c r="J8" s="675" t="s">
        <v>11</v>
      </c>
      <c r="K8" s="676"/>
      <c r="L8" s="675" t="s">
        <v>18</v>
      </c>
      <c r="M8" s="676"/>
    </row>
    <row r="9" spans="1:13" ht="15" customHeight="1" thickBot="1" x14ac:dyDescent="0.25">
      <c r="A9" s="11" t="s">
        <v>22</v>
      </c>
      <c r="B9" s="679" t="s">
        <v>24</v>
      </c>
      <c r="C9" s="680"/>
      <c r="D9" s="675" t="s">
        <v>136</v>
      </c>
      <c r="E9" s="676"/>
      <c r="F9" s="675" t="s">
        <v>135</v>
      </c>
      <c r="G9" s="676"/>
      <c r="H9" s="675" t="s">
        <v>119</v>
      </c>
      <c r="I9" s="676"/>
      <c r="J9" s="675" t="s">
        <v>120</v>
      </c>
      <c r="K9" s="676"/>
      <c r="L9" s="675" t="s">
        <v>227</v>
      </c>
      <c r="M9" s="676"/>
    </row>
    <row r="10" spans="1:13" ht="15" customHeight="1" thickBot="1" x14ac:dyDescent="0.25">
      <c r="A10" s="357" t="s">
        <v>23</v>
      </c>
      <c r="B10" s="681"/>
      <c r="C10" s="682"/>
      <c r="D10" s="249" t="s">
        <v>19</v>
      </c>
      <c r="E10" s="250"/>
      <c r="F10" s="249" t="s">
        <v>19</v>
      </c>
      <c r="G10" s="250"/>
      <c r="H10" s="249" t="s">
        <v>19</v>
      </c>
      <c r="I10" s="250"/>
      <c r="J10" s="249" t="s">
        <v>19</v>
      </c>
      <c r="K10" s="250"/>
      <c r="L10" s="249" t="s">
        <v>19</v>
      </c>
      <c r="M10" s="250"/>
    </row>
    <row r="11" spans="1:13" x14ac:dyDescent="0.2">
      <c r="A11" s="11" t="s">
        <v>20</v>
      </c>
      <c r="B11" s="11"/>
      <c r="C11" s="42"/>
      <c r="D11" s="369"/>
      <c r="E11" s="370"/>
      <c r="F11" s="371"/>
      <c r="G11" s="370"/>
      <c r="H11" s="371"/>
      <c r="I11" s="370"/>
      <c r="J11" s="371"/>
      <c r="K11" s="370"/>
      <c r="L11" s="371"/>
      <c r="M11" s="370"/>
    </row>
    <row r="12" spans="1:13" x14ac:dyDescent="0.2">
      <c r="A12" s="367"/>
      <c r="B12" s="367"/>
      <c r="C12" s="125"/>
      <c r="D12" s="368"/>
      <c r="E12" s="364"/>
      <c r="F12" s="363"/>
      <c r="G12" s="364"/>
      <c r="H12" s="363"/>
      <c r="I12" s="364"/>
      <c r="J12" s="363"/>
      <c r="K12" s="364"/>
      <c r="L12" s="363"/>
      <c r="M12" s="364"/>
    </row>
    <row r="13" spans="1:13" x14ac:dyDescent="0.2">
      <c r="A13" s="346" t="s">
        <v>63</v>
      </c>
      <c r="B13" s="326" t="s">
        <v>118</v>
      </c>
      <c r="C13" s="358"/>
      <c r="D13" s="359">
        <v>91000</v>
      </c>
      <c r="E13" s="330"/>
      <c r="F13" s="277"/>
      <c r="G13" s="330"/>
      <c r="H13" s="277"/>
      <c r="I13" s="330"/>
      <c r="J13" s="277"/>
      <c r="K13" s="330"/>
      <c r="L13" s="277"/>
      <c r="M13" s="330"/>
    </row>
    <row r="14" spans="1:13" x14ac:dyDescent="0.2">
      <c r="A14" s="346" t="s">
        <v>60</v>
      </c>
      <c r="B14" s="326" t="s">
        <v>117</v>
      </c>
      <c r="C14" s="358"/>
      <c r="D14" s="359">
        <v>100000</v>
      </c>
      <c r="E14" s="330"/>
      <c r="F14" s="277"/>
      <c r="G14" s="330"/>
      <c r="H14" s="277"/>
      <c r="I14" s="330"/>
      <c r="J14" s="277"/>
      <c r="K14" s="330"/>
      <c r="L14" s="277"/>
      <c r="M14" s="330"/>
    </row>
    <row r="15" spans="1:13" x14ac:dyDescent="0.2">
      <c r="A15" s="346" t="s">
        <v>58</v>
      </c>
      <c r="B15" s="326" t="s">
        <v>134</v>
      </c>
      <c r="C15" s="358"/>
      <c r="D15" s="359"/>
      <c r="E15" s="330"/>
      <c r="F15" s="277"/>
      <c r="G15" s="330"/>
      <c r="H15" s="277">
        <v>30133288</v>
      </c>
      <c r="I15" s="330"/>
      <c r="J15" s="277"/>
      <c r="K15" s="330"/>
      <c r="L15" s="277"/>
      <c r="M15" s="330"/>
    </row>
    <row r="16" spans="1:13" x14ac:dyDescent="0.2">
      <c r="A16" s="346" t="s">
        <v>257</v>
      </c>
      <c r="B16" s="603" t="s">
        <v>283</v>
      </c>
      <c r="C16" s="358"/>
      <c r="D16" s="359"/>
      <c r="E16" s="330"/>
      <c r="F16" s="277"/>
      <c r="G16" s="330"/>
      <c r="H16" s="277"/>
      <c r="I16" s="330"/>
      <c r="J16" s="277"/>
      <c r="K16" s="330"/>
      <c r="L16" s="277">
        <v>5114581</v>
      </c>
      <c r="M16" s="330"/>
    </row>
    <row r="17" spans="1:13" x14ac:dyDescent="0.2">
      <c r="A17" s="346" t="s">
        <v>222</v>
      </c>
      <c r="B17" s="326" t="s">
        <v>226</v>
      </c>
      <c r="C17" s="358"/>
      <c r="D17" s="359">
        <v>4000000</v>
      </c>
      <c r="E17" s="330"/>
      <c r="F17" s="277"/>
      <c r="G17" s="330"/>
      <c r="H17" s="277"/>
      <c r="I17" s="330"/>
      <c r="J17" s="277">
        <v>10796000</v>
      </c>
      <c r="K17" s="330"/>
      <c r="L17" s="277"/>
      <c r="M17" s="330"/>
    </row>
    <row r="18" spans="1:13" x14ac:dyDescent="0.2">
      <c r="A18" s="346" t="s">
        <v>65</v>
      </c>
      <c r="B18" s="677" t="s">
        <v>144</v>
      </c>
      <c r="C18" s="678"/>
      <c r="D18" s="359">
        <v>2133000</v>
      </c>
      <c r="E18" s="330"/>
      <c r="F18" s="277"/>
      <c r="G18" s="330"/>
      <c r="H18" s="277"/>
      <c r="I18" s="330"/>
      <c r="J18" s="277"/>
      <c r="K18" s="330"/>
      <c r="L18" s="277"/>
      <c r="M18" s="330"/>
    </row>
    <row r="19" spans="1:13" x14ac:dyDescent="0.2">
      <c r="A19" s="346" t="s">
        <v>61</v>
      </c>
      <c r="B19" s="601" t="s">
        <v>125</v>
      </c>
      <c r="C19" s="602"/>
      <c r="D19" s="360">
        <v>10000</v>
      </c>
      <c r="E19" s="339"/>
      <c r="F19" s="338"/>
      <c r="G19" s="339"/>
      <c r="H19" s="277"/>
      <c r="I19" s="361"/>
      <c r="J19" s="338"/>
      <c r="K19" s="339"/>
      <c r="L19" s="338"/>
      <c r="M19" s="339"/>
    </row>
    <row r="20" spans="1:13" x14ac:dyDescent="0.2">
      <c r="A20" s="346" t="s">
        <v>69</v>
      </c>
      <c r="B20" s="326" t="s">
        <v>39</v>
      </c>
      <c r="C20" s="358"/>
      <c r="D20" s="360">
        <v>964000</v>
      </c>
      <c r="E20" s="339"/>
      <c r="F20" s="338"/>
      <c r="G20" s="339"/>
      <c r="H20" s="277"/>
      <c r="I20" s="361"/>
      <c r="J20" s="338"/>
      <c r="K20" s="339"/>
      <c r="L20" s="338"/>
      <c r="M20" s="339"/>
    </row>
    <row r="21" spans="1:13" x14ac:dyDescent="0.2">
      <c r="A21" s="346" t="s">
        <v>121</v>
      </c>
      <c r="B21" s="326" t="s">
        <v>351</v>
      </c>
      <c r="C21" s="358"/>
      <c r="D21" s="372"/>
      <c r="E21" s="373"/>
      <c r="F21" s="277">
        <v>8750000</v>
      </c>
      <c r="G21" s="373"/>
      <c r="H21" s="277"/>
      <c r="I21" s="373"/>
      <c r="J21" s="311"/>
      <c r="K21" s="330"/>
      <c r="L21" s="311"/>
      <c r="M21" s="373"/>
    </row>
    <row r="22" spans="1:13" x14ac:dyDescent="0.2">
      <c r="A22" s="346" t="s">
        <v>261</v>
      </c>
      <c r="B22" s="326" t="s">
        <v>352</v>
      </c>
      <c r="C22" s="358"/>
      <c r="D22" s="372"/>
      <c r="E22" s="373"/>
      <c r="F22" s="277"/>
      <c r="G22" s="373"/>
      <c r="H22" s="277"/>
      <c r="I22" s="373"/>
      <c r="J22" s="277">
        <v>1064000</v>
      </c>
      <c r="K22" s="330"/>
      <c r="L22" s="311"/>
      <c r="M22" s="373"/>
    </row>
    <row r="23" spans="1:13" ht="13.5" thickBot="1" x14ac:dyDescent="0.25">
      <c r="A23" s="635">
        <v>82091</v>
      </c>
      <c r="B23" s="368" t="s">
        <v>146</v>
      </c>
      <c r="C23" s="362"/>
      <c r="D23" s="375"/>
      <c r="E23" s="374"/>
      <c r="F23" s="334"/>
      <c r="G23" s="335"/>
      <c r="H23" s="334"/>
      <c r="I23" s="335"/>
      <c r="J23" s="334">
        <v>500000</v>
      </c>
      <c r="K23" s="335"/>
      <c r="L23" s="334"/>
      <c r="M23" s="335"/>
    </row>
    <row r="24" spans="1:13" ht="13.5" thickBot="1" x14ac:dyDescent="0.25">
      <c r="A24" s="353"/>
      <c r="B24" s="353" t="s">
        <v>127</v>
      </c>
      <c r="C24" s="365"/>
      <c r="D24" s="366">
        <f>SUM(D13:D20)</f>
        <v>7298000</v>
      </c>
      <c r="E24" s="342"/>
      <c r="F24" s="366">
        <f>SUM(F13:F21)</f>
        <v>8750000</v>
      </c>
      <c r="G24" s="342"/>
      <c r="H24" s="366">
        <v>30133288</v>
      </c>
      <c r="I24" s="342"/>
      <c r="J24" s="313">
        <v>12360000</v>
      </c>
      <c r="K24" s="342"/>
      <c r="L24" s="366">
        <v>5114581</v>
      </c>
      <c r="M24" s="342"/>
    </row>
  </sheetData>
  <mergeCells count="15">
    <mergeCell ref="C1:J1"/>
    <mergeCell ref="D5:I5"/>
    <mergeCell ref="D3:I3"/>
    <mergeCell ref="L9:M9"/>
    <mergeCell ref="B18:C18"/>
    <mergeCell ref="D9:E9"/>
    <mergeCell ref="F9:G9"/>
    <mergeCell ref="H9:I9"/>
    <mergeCell ref="J9:K9"/>
    <mergeCell ref="B9:C10"/>
    <mergeCell ref="D8:E8"/>
    <mergeCell ref="F8:G8"/>
    <mergeCell ref="H8:I8"/>
    <mergeCell ref="J8:K8"/>
    <mergeCell ref="L8:M8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A10" workbookViewId="0">
      <selection sqref="A1:J1"/>
    </sheetView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ht="15" customHeight="1" x14ac:dyDescent="0.2">
      <c r="A1" s="664" t="s">
        <v>367</v>
      </c>
      <c r="B1" s="664"/>
      <c r="C1" s="664"/>
      <c r="D1" s="664"/>
      <c r="E1" s="664"/>
      <c r="F1" s="664"/>
      <c r="G1" s="664"/>
      <c r="H1" s="664"/>
      <c r="I1" s="664"/>
      <c r="J1" s="664"/>
    </row>
    <row r="2" spans="1:10" ht="15" x14ac:dyDescent="0.25">
      <c r="A2" s="245"/>
      <c r="B2" s="45"/>
      <c r="C2" s="45"/>
      <c r="J2" s="46"/>
    </row>
    <row r="3" spans="1:10" ht="15" x14ac:dyDescent="0.25">
      <c r="A3" s="45"/>
      <c r="B3" s="45"/>
      <c r="C3" s="673" t="s">
        <v>17</v>
      </c>
      <c r="D3" s="673"/>
      <c r="E3" s="673"/>
      <c r="F3" s="673"/>
      <c r="G3" s="673"/>
    </row>
    <row r="4" spans="1:10" ht="15" x14ac:dyDescent="0.25">
      <c r="A4" s="45"/>
      <c r="G4" s="45"/>
    </row>
    <row r="5" spans="1:10" ht="15" x14ac:dyDescent="0.25">
      <c r="B5" s="45"/>
      <c r="C5" s="673" t="s">
        <v>198</v>
      </c>
      <c r="D5" s="673"/>
      <c r="E5" s="673"/>
      <c r="F5" s="673"/>
      <c r="G5" s="673"/>
    </row>
    <row r="6" spans="1:10" x14ac:dyDescent="0.2">
      <c r="D6" s="46"/>
      <c r="E6" s="528">
        <v>2020</v>
      </c>
    </row>
    <row r="7" spans="1:10" ht="13.5" thickBot="1" x14ac:dyDescent="0.25">
      <c r="J7" s="216" t="s">
        <v>199</v>
      </c>
    </row>
    <row r="8" spans="1:10" ht="15.75" customHeight="1" x14ac:dyDescent="0.2">
      <c r="A8" s="196"/>
      <c r="B8" s="48"/>
      <c r="C8" s="196"/>
      <c r="D8" s="48"/>
      <c r="E8" s="48"/>
      <c r="F8" s="48"/>
      <c r="G8" s="532"/>
      <c r="H8" s="195"/>
      <c r="I8" s="201"/>
      <c r="J8" s="194"/>
    </row>
    <row r="9" spans="1:10" ht="15" customHeight="1" thickBot="1" x14ac:dyDescent="0.25">
      <c r="A9" s="137" t="s">
        <v>22</v>
      </c>
      <c r="B9" s="51" t="s">
        <v>23</v>
      </c>
      <c r="C9" s="137"/>
      <c r="D9" s="51" t="s">
        <v>24</v>
      </c>
      <c r="E9" s="51"/>
      <c r="F9" s="26"/>
      <c r="G9" s="416" t="s">
        <v>19</v>
      </c>
      <c r="H9" s="193"/>
      <c r="I9" s="299"/>
      <c r="J9" s="192"/>
    </row>
    <row r="10" spans="1:10" ht="14.25" customHeight="1" x14ac:dyDescent="0.2">
      <c r="A10" s="11" t="s">
        <v>25</v>
      </c>
      <c r="B10" s="12"/>
      <c r="C10" s="11" t="s">
        <v>26</v>
      </c>
      <c r="D10" s="12"/>
      <c r="E10" s="12"/>
      <c r="F10" s="12"/>
      <c r="G10" s="191"/>
      <c r="H10" s="190"/>
      <c r="I10" s="300"/>
      <c r="J10" s="189"/>
    </row>
    <row r="11" spans="1:10" x14ac:dyDescent="0.2">
      <c r="A11" s="79"/>
      <c r="B11" s="283" t="s">
        <v>63</v>
      </c>
      <c r="C11" s="75" t="s">
        <v>235</v>
      </c>
      <c r="D11" s="76"/>
      <c r="E11" s="76"/>
      <c r="F11" s="2"/>
      <c r="G11" s="278">
        <f>G12+G13</f>
        <v>91000</v>
      </c>
      <c r="H11" s="62"/>
      <c r="I11" s="102"/>
      <c r="J11" s="63"/>
    </row>
    <row r="12" spans="1:10" x14ac:dyDescent="0.2">
      <c r="A12" s="79"/>
      <c r="B12" s="283"/>
      <c r="C12" s="79" t="s">
        <v>122</v>
      </c>
      <c r="D12" s="2"/>
      <c r="E12" s="2"/>
      <c r="F12" s="2"/>
      <c r="G12" s="279">
        <v>2000</v>
      </c>
      <c r="H12" s="62"/>
      <c r="I12" s="102"/>
      <c r="J12" s="63"/>
    </row>
    <row r="13" spans="1:10" x14ac:dyDescent="0.2">
      <c r="A13" s="79"/>
      <c r="B13" s="283"/>
      <c r="C13" s="79" t="s">
        <v>218</v>
      </c>
      <c r="D13" s="2"/>
      <c r="E13" s="2"/>
      <c r="F13" s="2"/>
      <c r="G13" s="279">
        <v>89000</v>
      </c>
      <c r="H13" s="62"/>
      <c r="I13" s="102"/>
      <c r="J13" s="63"/>
    </row>
    <row r="14" spans="1:10" x14ac:dyDescent="0.2">
      <c r="A14" s="79"/>
      <c r="B14" s="283"/>
      <c r="C14" s="79"/>
      <c r="D14" s="2"/>
      <c r="E14" s="2"/>
      <c r="F14" s="2"/>
      <c r="G14" s="279"/>
      <c r="H14" s="62"/>
      <c r="I14" s="102"/>
      <c r="J14" s="63"/>
    </row>
    <row r="15" spans="1:10" x14ac:dyDescent="0.2">
      <c r="A15" s="79"/>
      <c r="B15" s="283" t="s">
        <v>60</v>
      </c>
      <c r="C15" s="75" t="s">
        <v>40</v>
      </c>
      <c r="D15" s="76"/>
      <c r="E15" s="2"/>
      <c r="F15" s="2"/>
      <c r="G15" s="278">
        <f>G16+G17</f>
        <v>100000</v>
      </c>
      <c r="H15" s="62"/>
      <c r="I15" s="102"/>
      <c r="J15" s="63"/>
    </row>
    <row r="16" spans="1:10" x14ac:dyDescent="0.2">
      <c r="A16" s="79"/>
      <c r="B16" s="283"/>
      <c r="C16" s="79" t="s">
        <v>228</v>
      </c>
      <c r="D16" s="2"/>
      <c r="E16" s="2"/>
      <c r="F16" s="2"/>
      <c r="G16" s="279">
        <v>100000</v>
      </c>
      <c r="H16" s="62"/>
      <c r="I16" s="102"/>
      <c r="J16" s="63"/>
    </row>
    <row r="17" spans="1:10" x14ac:dyDescent="0.2">
      <c r="A17" s="79"/>
      <c r="B17" s="283"/>
      <c r="C17" s="79"/>
      <c r="D17" s="2"/>
      <c r="E17" s="2"/>
      <c r="F17" s="2"/>
      <c r="G17" s="279"/>
      <c r="H17" s="62"/>
      <c r="I17" s="102"/>
      <c r="J17" s="63"/>
    </row>
    <row r="18" spans="1:10" x14ac:dyDescent="0.2">
      <c r="A18" s="79"/>
      <c r="B18" s="283"/>
      <c r="C18" s="79"/>
      <c r="D18" s="2"/>
      <c r="E18" s="2"/>
      <c r="F18" s="2"/>
      <c r="G18" s="279"/>
      <c r="H18" s="62"/>
      <c r="I18" s="102"/>
      <c r="J18" s="63"/>
    </row>
    <row r="19" spans="1:10" x14ac:dyDescent="0.2">
      <c r="A19" s="79"/>
      <c r="B19" s="283" t="s">
        <v>222</v>
      </c>
      <c r="C19" s="84" t="s">
        <v>225</v>
      </c>
      <c r="D19" s="2"/>
      <c r="E19" s="2"/>
      <c r="F19" s="2"/>
      <c r="G19" s="279">
        <v>4000000</v>
      </c>
      <c r="H19" s="62"/>
      <c r="I19" s="102"/>
      <c r="J19" s="63"/>
    </row>
    <row r="20" spans="1:10" x14ac:dyDescent="0.2">
      <c r="A20" s="79"/>
      <c r="B20" s="283"/>
      <c r="C20" s="79" t="s">
        <v>229</v>
      </c>
      <c r="D20" s="2"/>
      <c r="E20" s="2"/>
      <c r="F20" s="2"/>
      <c r="G20" s="279">
        <v>4000000</v>
      </c>
      <c r="H20" s="62"/>
      <c r="I20" s="102"/>
      <c r="J20" s="63"/>
    </row>
    <row r="21" spans="1:10" x14ac:dyDescent="0.2">
      <c r="A21" s="79"/>
      <c r="B21" s="283"/>
      <c r="C21" s="79"/>
      <c r="D21" s="2"/>
      <c r="E21" s="2"/>
      <c r="F21" s="2"/>
      <c r="G21" s="279"/>
      <c r="H21" s="62"/>
      <c r="I21" s="102"/>
      <c r="J21" s="63"/>
    </row>
    <row r="22" spans="1:10" x14ac:dyDescent="0.2">
      <c r="A22" s="79"/>
      <c r="B22" s="283" t="s">
        <v>65</v>
      </c>
      <c r="C22" s="84" t="s">
        <v>123</v>
      </c>
      <c r="D22" s="2"/>
      <c r="E22" s="2"/>
      <c r="F22" s="2"/>
      <c r="G22" s="285">
        <f>SUM(G23:G26)</f>
        <v>2133000</v>
      </c>
      <c r="H22" s="62"/>
      <c r="I22" s="102"/>
      <c r="J22" s="63"/>
    </row>
    <row r="23" spans="1:10" x14ac:dyDescent="0.2">
      <c r="A23" s="79"/>
      <c r="B23" s="283"/>
      <c r="C23" s="79" t="s">
        <v>124</v>
      </c>
      <c r="D23" s="2"/>
      <c r="E23" s="2"/>
      <c r="F23" s="2"/>
      <c r="G23" s="279">
        <v>633000</v>
      </c>
      <c r="H23" s="62"/>
      <c r="I23" s="102"/>
      <c r="J23" s="63"/>
    </row>
    <row r="24" spans="1:10" x14ac:dyDescent="0.2">
      <c r="A24" s="79"/>
      <c r="B24" s="283"/>
      <c r="C24" s="79" t="s">
        <v>218</v>
      </c>
      <c r="D24" s="2"/>
      <c r="E24" s="2"/>
      <c r="F24" s="2"/>
      <c r="G24" s="279">
        <v>1500000</v>
      </c>
      <c r="H24" s="62"/>
      <c r="I24" s="102"/>
      <c r="J24" s="63"/>
    </row>
    <row r="25" spans="1:10" x14ac:dyDescent="0.2">
      <c r="A25" s="79"/>
      <c r="B25" s="283"/>
      <c r="C25" s="79"/>
      <c r="D25" s="2"/>
      <c r="E25" s="2"/>
      <c r="F25" s="2"/>
      <c r="G25" s="279"/>
      <c r="H25" s="62"/>
      <c r="I25" s="102"/>
      <c r="J25" s="63"/>
    </row>
    <row r="26" spans="1:10" x14ac:dyDescent="0.2">
      <c r="A26" s="79"/>
      <c r="B26" s="283"/>
      <c r="C26" s="79"/>
      <c r="D26" s="2"/>
      <c r="E26" s="2"/>
      <c r="F26" s="2"/>
      <c r="G26" s="279"/>
      <c r="H26" s="62"/>
      <c r="I26" s="102"/>
      <c r="J26" s="63"/>
    </row>
    <row r="27" spans="1:10" x14ac:dyDescent="0.2">
      <c r="A27" s="79"/>
      <c r="B27" s="283"/>
      <c r="C27" s="84"/>
      <c r="D27" s="2"/>
      <c r="E27" s="2"/>
      <c r="F27" s="2"/>
      <c r="G27" s="279"/>
      <c r="H27" s="62"/>
      <c r="I27" s="102"/>
      <c r="J27" s="63"/>
    </row>
    <row r="28" spans="1:10" x14ac:dyDescent="0.2">
      <c r="A28" s="79"/>
      <c r="B28" s="283" t="s">
        <v>61</v>
      </c>
      <c r="C28" s="84" t="s">
        <v>125</v>
      </c>
      <c r="D28" s="2"/>
      <c r="E28" s="2"/>
      <c r="F28" s="2"/>
      <c r="G28" s="285">
        <v>10000</v>
      </c>
      <c r="H28" s="62"/>
      <c r="I28" s="102"/>
      <c r="J28" s="63"/>
    </row>
    <row r="29" spans="1:10" x14ac:dyDescent="0.2">
      <c r="A29" s="79"/>
      <c r="B29" s="283"/>
      <c r="C29" s="79" t="s">
        <v>126</v>
      </c>
      <c r="D29" s="2"/>
      <c r="E29" s="2"/>
      <c r="F29" s="2"/>
      <c r="G29" s="279">
        <v>10000</v>
      </c>
      <c r="H29" s="62"/>
      <c r="I29" s="102"/>
      <c r="J29" s="63"/>
    </row>
    <row r="30" spans="1:10" x14ac:dyDescent="0.2">
      <c r="A30" s="79"/>
      <c r="B30" s="283"/>
      <c r="C30" s="79"/>
      <c r="D30" s="2"/>
      <c r="E30" s="2"/>
      <c r="F30" s="2"/>
      <c r="G30" s="279"/>
      <c r="H30" s="62"/>
      <c r="I30" s="102"/>
      <c r="J30" s="63"/>
    </row>
    <row r="31" spans="1:10" x14ac:dyDescent="0.2">
      <c r="A31" s="79"/>
      <c r="B31" s="283">
        <v>107051</v>
      </c>
      <c r="C31" s="75" t="s">
        <v>39</v>
      </c>
      <c r="D31" s="76"/>
      <c r="E31" s="76"/>
      <c r="F31" s="2"/>
      <c r="G31" s="278">
        <f>G32</f>
        <v>964000</v>
      </c>
      <c r="H31" s="62"/>
      <c r="I31" s="102"/>
      <c r="J31" s="63"/>
    </row>
    <row r="32" spans="1:10" x14ac:dyDescent="0.2">
      <c r="A32" s="79"/>
      <c r="B32" s="283"/>
      <c r="C32" s="79" t="s">
        <v>147</v>
      </c>
      <c r="D32" s="2"/>
      <c r="E32" s="2" t="s">
        <v>286</v>
      </c>
      <c r="F32" s="2"/>
      <c r="G32" s="279">
        <v>964000</v>
      </c>
      <c r="H32" s="62"/>
      <c r="I32" s="102"/>
      <c r="J32" s="63"/>
    </row>
    <row r="33" spans="1:10" x14ac:dyDescent="0.2">
      <c r="A33" s="79"/>
      <c r="B33" s="283"/>
      <c r="C33" s="79"/>
      <c r="D33" s="2"/>
      <c r="E33" s="2"/>
      <c r="F33" s="2"/>
      <c r="G33" s="279"/>
      <c r="H33" s="62"/>
      <c r="I33" s="102"/>
      <c r="J33" s="63"/>
    </row>
    <row r="34" spans="1:10" x14ac:dyDescent="0.2">
      <c r="A34" s="79"/>
      <c r="B34" s="283"/>
      <c r="C34" s="79"/>
      <c r="D34" s="2"/>
      <c r="E34" s="2"/>
      <c r="F34" s="2"/>
      <c r="G34" s="279"/>
      <c r="H34" s="62"/>
      <c r="I34" s="102"/>
      <c r="J34" s="63"/>
    </row>
    <row r="35" spans="1:10" x14ac:dyDescent="0.2">
      <c r="A35" s="79"/>
      <c r="B35" s="284"/>
      <c r="C35" s="79"/>
      <c r="D35" s="2"/>
      <c r="E35" s="2"/>
      <c r="F35" s="2"/>
      <c r="G35" s="279"/>
      <c r="H35" s="62"/>
      <c r="I35" s="102"/>
      <c r="J35" s="63"/>
    </row>
    <row r="36" spans="1:10" ht="13.5" thickBot="1" x14ac:dyDescent="0.25">
      <c r="A36" s="188"/>
      <c r="B36" s="282"/>
      <c r="C36" s="188"/>
      <c r="D36" s="110"/>
      <c r="E36" s="110"/>
      <c r="F36" s="110"/>
      <c r="G36" s="280"/>
      <c r="H36" s="109"/>
      <c r="I36" s="301"/>
      <c r="J36" s="187"/>
    </row>
    <row r="37" spans="1:10" ht="13.5" thickBot="1" x14ac:dyDescent="0.25">
      <c r="A37" s="19"/>
      <c r="B37" s="44"/>
      <c r="C37" s="36" t="s">
        <v>127</v>
      </c>
      <c r="D37" s="41"/>
      <c r="E37" s="41"/>
      <c r="F37" s="37"/>
      <c r="G37" s="281">
        <f>G11+G15+G19+G22+G28+G31</f>
        <v>7298000</v>
      </c>
      <c r="H37" s="186"/>
      <c r="I37" s="302"/>
      <c r="J37" s="185"/>
    </row>
  </sheetData>
  <mergeCells count="3">
    <mergeCell ref="C5:G5"/>
    <mergeCell ref="C3:G3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3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85546875" customWidth="1"/>
    <col min="7" max="7" width="9.85546875" customWidth="1"/>
    <col min="8" max="9" width="9" customWidth="1"/>
    <col min="10" max="10" width="8.85546875" customWidth="1"/>
  </cols>
  <sheetData>
    <row r="1" spans="1:10" ht="15" customHeight="1" x14ac:dyDescent="0.2">
      <c r="A1" s="664" t="s">
        <v>368</v>
      </c>
      <c r="B1" s="664"/>
      <c r="C1" s="664"/>
      <c r="D1" s="664"/>
      <c r="E1" s="664"/>
      <c r="F1" s="664"/>
      <c r="G1" s="664"/>
      <c r="H1" s="664"/>
      <c r="I1" s="664"/>
      <c r="J1" s="664"/>
    </row>
    <row r="2" spans="1:10" ht="15" x14ac:dyDescent="0.25">
      <c r="A2" s="245"/>
      <c r="B2" s="45"/>
      <c r="C2" s="45"/>
      <c r="J2" s="46"/>
    </row>
    <row r="3" spans="1:10" ht="15" x14ac:dyDescent="0.25">
      <c r="A3" s="45"/>
      <c r="B3" s="45"/>
      <c r="C3" s="45"/>
      <c r="D3" s="673" t="s">
        <v>17</v>
      </c>
      <c r="E3" s="673"/>
      <c r="F3" s="673"/>
      <c r="G3" s="673"/>
    </row>
    <row r="4" spans="1:10" ht="15" x14ac:dyDescent="0.25">
      <c r="A4" s="45"/>
      <c r="B4" s="45"/>
      <c r="C4" s="45"/>
      <c r="D4" s="45"/>
      <c r="G4" s="45"/>
    </row>
    <row r="5" spans="1:10" ht="15" x14ac:dyDescent="0.25">
      <c r="A5" s="45"/>
      <c r="B5" s="45"/>
      <c r="C5" s="45"/>
      <c r="D5" s="673" t="s">
        <v>200</v>
      </c>
      <c r="E5" s="673"/>
      <c r="F5" s="673"/>
      <c r="G5" s="673"/>
    </row>
    <row r="6" spans="1:10" x14ac:dyDescent="0.2">
      <c r="D6" s="4"/>
      <c r="E6" s="674">
        <v>2020</v>
      </c>
      <c r="F6" s="674"/>
    </row>
    <row r="7" spans="1:10" ht="13.5" thickBot="1" x14ac:dyDescent="0.25">
      <c r="D7" s="4"/>
      <c r="E7" s="232"/>
      <c r="F7" s="232"/>
      <c r="J7" s="216" t="s">
        <v>199</v>
      </c>
    </row>
    <row r="8" spans="1:10" x14ac:dyDescent="0.2">
      <c r="A8" s="47"/>
      <c r="B8" s="47"/>
      <c r="C8" s="48"/>
      <c r="D8" s="48"/>
      <c r="E8" s="48"/>
      <c r="F8" s="48"/>
      <c r="G8" s="532"/>
      <c r="H8" s="49"/>
      <c r="I8" s="49"/>
      <c r="J8" s="69"/>
    </row>
    <row r="9" spans="1:10" ht="13.5" thickBot="1" x14ac:dyDescent="0.25">
      <c r="A9" s="50" t="s">
        <v>22</v>
      </c>
      <c r="B9" s="50" t="s">
        <v>23</v>
      </c>
      <c r="C9" s="51"/>
      <c r="D9" s="51" t="s">
        <v>24</v>
      </c>
      <c r="E9" s="51"/>
      <c r="F9" s="26"/>
      <c r="G9" s="416" t="s">
        <v>19</v>
      </c>
      <c r="H9" s="52"/>
      <c r="I9" s="52"/>
      <c r="J9" s="70"/>
    </row>
    <row r="10" spans="1:10" x14ac:dyDescent="0.2">
      <c r="A10" s="53" t="s">
        <v>25</v>
      </c>
      <c r="B10" s="53"/>
      <c r="C10" s="12" t="s">
        <v>26</v>
      </c>
      <c r="D10" s="12"/>
      <c r="E10" s="12"/>
      <c r="F10" s="54"/>
      <c r="G10" s="55"/>
      <c r="H10" s="56"/>
      <c r="I10" s="303"/>
      <c r="J10" s="57"/>
    </row>
    <row r="11" spans="1:10" x14ac:dyDescent="0.2">
      <c r="A11" s="529"/>
      <c r="B11" s="529"/>
      <c r="C11" s="16"/>
      <c r="D11" s="16"/>
      <c r="E11" s="16"/>
      <c r="F11" s="530"/>
      <c r="G11" s="531"/>
      <c r="H11" s="72"/>
      <c r="I11" s="1"/>
      <c r="J11" s="73"/>
    </row>
    <row r="12" spans="1:10" x14ac:dyDescent="0.2">
      <c r="A12" s="17"/>
      <c r="B12" s="307">
        <v>900020</v>
      </c>
      <c r="C12" s="578" t="s">
        <v>232</v>
      </c>
      <c r="D12" s="58"/>
      <c r="E12" s="58"/>
      <c r="F12" s="59"/>
      <c r="G12" s="287">
        <f>SUM(G14:G18)</f>
        <v>8750000</v>
      </c>
      <c r="H12" s="108"/>
      <c r="I12" s="179"/>
      <c r="J12" s="184"/>
    </row>
    <row r="13" spans="1:10" x14ac:dyDescent="0.2">
      <c r="A13" s="17"/>
      <c r="B13" s="17"/>
      <c r="C13" s="2"/>
      <c r="D13" s="2"/>
      <c r="E13" s="2"/>
      <c r="F13" s="60"/>
      <c r="G13" s="279"/>
      <c r="H13" s="62"/>
      <c r="I13" s="102"/>
      <c r="J13" s="63"/>
    </row>
    <row r="14" spans="1:10" x14ac:dyDescent="0.2">
      <c r="A14" s="17"/>
      <c r="B14" s="17"/>
      <c r="C14" s="2"/>
      <c r="D14" s="2" t="s">
        <v>230</v>
      </c>
      <c r="E14" s="2"/>
      <c r="F14" s="60"/>
      <c r="G14" s="277">
        <v>4700000</v>
      </c>
      <c r="H14" s="62"/>
      <c r="I14" s="102"/>
      <c r="J14" s="63"/>
    </row>
    <row r="15" spans="1:10" x14ac:dyDescent="0.2">
      <c r="A15" s="17"/>
      <c r="B15" s="17"/>
      <c r="C15" s="2"/>
      <c r="D15" s="2" t="s">
        <v>128</v>
      </c>
      <c r="E15" s="2"/>
      <c r="F15" s="60"/>
      <c r="G15" s="277">
        <v>3000000</v>
      </c>
      <c r="H15" s="62"/>
      <c r="I15" s="102"/>
      <c r="J15" s="63"/>
    </row>
    <row r="16" spans="1:10" hidden="1" x14ac:dyDescent="0.2">
      <c r="A16" s="17"/>
      <c r="B16" s="17"/>
      <c r="C16" s="2"/>
      <c r="D16" s="15"/>
      <c r="E16" s="15"/>
      <c r="F16" s="60"/>
      <c r="G16" s="277"/>
      <c r="H16" s="62"/>
      <c r="I16" s="102"/>
      <c r="J16" s="63"/>
    </row>
    <row r="17" spans="1:10" x14ac:dyDescent="0.2">
      <c r="A17" s="17"/>
      <c r="B17" s="17"/>
      <c r="C17" s="2"/>
      <c r="D17" s="2" t="s">
        <v>129</v>
      </c>
      <c r="E17" s="2"/>
      <c r="F17" s="60"/>
      <c r="G17" s="277">
        <v>1000000</v>
      </c>
      <c r="H17" s="62"/>
      <c r="I17" s="102"/>
      <c r="J17" s="63"/>
    </row>
    <row r="18" spans="1:10" x14ac:dyDescent="0.2">
      <c r="A18" s="17"/>
      <c r="B18" s="17"/>
      <c r="C18" s="2"/>
      <c r="D18" s="2" t="s">
        <v>130</v>
      </c>
      <c r="E18" s="2"/>
      <c r="F18" s="60"/>
      <c r="G18" s="277">
        <v>50000</v>
      </c>
      <c r="H18" s="62"/>
      <c r="I18" s="102"/>
      <c r="J18" s="63"/>
    </row>
    <row r="19" spans="1:10" x14ac:dyDescent="0.2">
      <c r="A19" s="17"/>
      <c r="B19" s="17"/>
      <c r="C19" s="2"/>
      <c r="D19" s="2"/>
      <c r="E19" s="2"/>
      <c r="F19" s="60"/>
      <c r="G19" s="279"/>
      <c r="H19" s="62"/>
      <c r="I19" s="102"/>
      <c r="J19" s="63"/>
    </row>
    <row r="20" spans="1:10" x14ac:dyDescent="0.2">
      <c r="A20" s="17"/>
      <c r="B20" s="17"/>
      <c r="C20" s="2"/>
      <c r="D20" s="2"/>
      <c r="E20" s="2"/>
      <c r="F20" s="60"/>
      <c r="G20" s="279"/>
      <c r="H20" s="62"/>
      <c r="I20" s="102"/>
      <c r="J20" s="63"/>
    </row>
    <row r="21" spans="1:10" x14ac:dyDescent="0.2">
      <c r="A21" s="17"/>
      <c r="B21" s="17"/>
      <c r="C21" s="2"/>
      <c r="D21" s="2"/>
      <c r="E21" s="2"/>
      <c r="F21" s="60"/>
      <c r="G21" s="279"/>
      <c r="H21" s="62"/>
      <c r="I21" s="102"/>
      <c r="J21" s="63"/>
    </row>
    <row r="22" spans="1:10" x14ac:dyDescent="0.2">
      <c r="A22" s="17"/>
      <c r="B22" s="17"/>
      <c r="C22" s="2"/>
      <c r="D22" s="2"/>
      <c r="E22" s="2"/>
      <c r="F22" s="60"/>
      <c r="G22" s="279"/>
      <c r="H22" s="62"/>
      <c r="I22" s="102"/>
      <c r="J22" s="63"/>
    </row>
    <row r="23" spans="1:10" x14ac:dyDescent="0.2">
      <c r="A23" s="17"/>
      <c r="B23" s="17"/>
      <c r="C23" s="2"/>
      <c r="D23" s="2"/>
      <c r="E23" s="2"/>
      <c r="F23" s="60"/>
      <c r="G23" s="279"/>
      <c r="H23" s="62"/>
      <c r="I23" s="102"/>
      <c r="J23" s="63"/>
    </row>
    <row r="24" spans="1:10" x14ac:dyDescent="0.2">
      <c r="A24" s="17"/>
      <c r="B24" s="17"/>
      <c r="C24" s="2"/>
      <c r="D24" s="2"/>
      <c r="E24" s="2"/>
      <c r="F24" s="60"/>
      <c r="G24" s="279"/>
      <c r="H24" s="62"/>
      <c r="I24" s="102"/>
      <c r="J24" s="63"/>
    </row>
    <row r="25" spans="1:10" ht="13.5" thickBot="1" x14ac:dyDescent="0.25">
      <c r="A25" s="18"/>
      <c r="B25" s="18"/>
      <c r="C25" s="24"/>
      <c r="D25" s="24"/>
      <c r="E25" s="24"/>
      <c r="F25" s="64"/>
      <c r="G25" s="286"/>
      <c r="H25" s="65"/>
      <c r="I25" s="106"/>
      <c r="J25" s="66"/>
    </row>
    <row r="26" spans="1:10" ht="13.5" thickBot="1" x14ac:dyDescent="0.25">
      <c r="A26" s="67"/>
      <c r="B26" s="67"/>
      <c r="C26" s="36" t="s">
        <v>127</v>
      </c>
      <c r="D26" s="41"/>
      <c r="E26" s="41"/>
      <c r="F26" s="37"/>
      <c r="G26" s="310">
        <f>SUM(G14:G18)</f>
        <v>8750000</v>
      </c>
      <c r="H26" s="181"/>
      <c r="I26" s="40"/>
      <c r="J26" s="124"/>
    </row>
    <row r="27" spans="1:10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</row>
    <row r="30" spans="1:10" ht="15" customHeight="1" x14ac:dyDescent="0.2">
      <c r="C30" s="673" t="s">
        <v>201</v>
      </c>
      <c r="D30" s="673"/>
      <c r="E30" s="673"/>
      <c r="F30" s="673"/>
      <c r="G30" s="673"/>
      <c r="H30" s="673"/>
    </row>
    <row r="31" spans="1:10" ht="15" x14ac:dyDescent="0.25">
      <c r="E31" s="674">
        <v>2020</v>
      </c>
      <c r="F31" s="674"/>
      <c r="G31" s="45"/>
    </row>
    <row r="32" spans="1:10" ht="13.5" thickBot="1" x14ac:dyDescent="0.25">
      <c r="A32" s="26"/>
      <c r="D32" s="46"/>
      <c r="H32" s="46"/>
      <c r="I32" s="46"/>
      <c r="J32" s="216" t="s">
        <v>199</v>
      </c>
    </row>
    <row r="33" spans="1:10" x14ac:dyDescent="0.2">
      <c r="A33" s="47"/>
      <c r="B33" s="47"/>
      <c r="C33" s="48"/>
      <c r="D33" s="48"/>
      <c r="E33" s="48"/>
      <c r="F33" s="48"/>
      <c r="G33" s="532"/>
      <c r="H33" s="49"/>
      <c r="I33" s="304"/>
      <c r="J33" s="69"/>
    </row>
    <row r="34" spans="1:10" ht="13.5" thickBot="1" x14ac:dyDescent="0.25">
      <c r="A34" s="50" t="s">
        <v>22</v>
      </c>
      <c r="B34" s="50" t="s">
        <v>23</v>
      </c>
      <c r="C34" s="51"/>
      <c r="D34" s="51" t="s">
        <v>24</v>
      </c>
      <c r="E34" s="51"/>
      <c r="F34" s="51"/>
      <c r="G34" s="354" t="s">
        <v>19</v>
      </c>
      <c r="H34" s="52"/>
      <c r="I34" s="305"/>
      <c r="J34" s="70"/>
    </row>
    <row r="35" spans="1:10" x14ac:dyDescent="0.2">
      <c r="A35" s="53" t="s">
        <v>25</v>
      </c>
      <c r="B35" s="53"/>
      <c r="C35" s="11" t="s">
        <v>26</v>
      </c>
      <c r="D35" s="12"/>
      <c r="E35" s="71"/>
      <c r="F35" s="42"/>
      <c r="G35" s="55"/>
      <c r="H35" s="56"/>
      <c r="I35" s="303"/>
      <c r="J35" s="57"/>
    </row>
    <row r="36" spans="1:10" hidden="1" x14ac:dyDescent="0.2">
      <c r="A36" s="17"/>
      <c r="B36" s="74"/>
      <c r="C36" s="75"/>
      <c r="D36" s="76"/>
      <c r="E36" s="76"/>
      <c r="F36" s="77"/>
      <c r="G36" s="78"/>
      <c r="H36" s="101"/>
      <c r="I36" s="105"/>
      <c r="J36" s="99"/>
    </row>
    <row r="37" spans="1:10" hidden="1" x14ac:dyDescent="0.2">
      <c r="A37" s="17"/>
      <c r="B37" s="17"/>
      <c r="C37" s="80"/>
      <c r="D37" s="2"/>
      <c r="E37" s="2"/>
      <c r="F37" s="60"/>
      <c r="G37" s="61"/>
      <c r="H37" s="62"/>
      <c r="I37" s="102"/>
      <c r="J37" s="63"/>
    </row>
    <row r="38" spans="1:10" hidden="1" x14ac:dyDescent="0.2">
      <c r="A38" s="17"/>
      <c r="B38" s="17"/>
      <c r="C38" s="79"/>
      <c r="D38" s="2"/>
      <c r="E38" s="2"/>
      <c r="F38" s="60"/>
      <c r="G38" s="61"/>
      <c r="H38" s="62"/>
      <c r="I38" s="102"/>
      <c r="J38" s="63"/>
    </row>
    <row r="39" spans="1:10" hidden="1" x14ac:dyDescent="0.2">
      <c r="A39" s="17"/>
      <c r="B39" s="17"/>
      <c r="C39" s="80"/>
      <c r="D39" s="33"/>
      <c r="E39" s="33"/>
      <c r="F39" s="81"/>
      <c r="G39" s="61"/>
      <c r="H39" s="62"/>
      <c r="I39" s="102"/>
      <c r="J39" s="63"/>
    </row>
    <row r="40" spans="1:10" x14ac:dyDescent="0.2">
      <c r="A40" s="17"/>
      <c r="B40" s="17"/>
      <c r="C40" s="80"/>
      <c r="D40" s="33"/>
      <c r="E40" s="33"/>
      <c r="F40" s="81"/>
      <c r="G40" s="61"/>
      <c r="H40" s="62"/>
      <c r="I40" s="102"/>
      <c r="J40" s="63"/>
    </row>
    <row r="41" spans="1:10" x14ac:dyDescent="0.2">
      <c r="A41" s="17"/>
      <c r="B41" s="308" t="s">
        <v>222</v>
      </c>
      <c r="C41" s="84" t="s">
        <v>225</v>
      </c>
      <c r="D41" s="82"/>
      <c r="E41" s="82"/>
      <c r="F41" s="83"/>
      <c r="G41" s="311">
        <v>10796000</v>
      </c>
      <c r="H41" s="62"/>
      <c r="I41" s="102"/>
      <c r="J41" s="63"/>
    </row>
    <row r="42" spans="1:10" x14ac:dyDescent="0.2">
      <c r="A42" s="17"/>
      <c r="B42" s="308"/>
      <c r="C42" s="79"/>
      <c r="D42" s="82"/>
      <c r="E42" s="82"/>
      <c r="F42" s="83"/>
      <c r="G42" s="277"/>
      <c r="H42" s="167"/>
      <c r="I42" s="103"/>
      <c r="J42" s="171"/>
    </row>
    <row r="43" spans="1:10" x14ac:dyDescent="0.2">
      <c r="A43" s="17"/>
      <c r="B43" s="308" t="s">
        <v>261</v>
      </c>
      <c r="C43" s="84" t="s">
        <v>294</v>
      </c>
      <c r="D43" s="82"/>
      <c r="E43" s="2"/>
      <c r="F43" s="60"/>
      <c r="G43" s="311">
        <v>1064000</v>
      </c>
      <c r="H43" s="62"/>
      <c r="I43" s="102"/>
      <c r="J43" s="63"/>
    </row>
    <row r="44" spans="1:10" x14ac:dyDescent="0.2">
      <c r="A44" s="17"/>
      <c r="B44" s="308"/>
      <c r="C44" s="84"/>
      <c r="D44" s="82"/>
      <c r="E44" s="82"/>
      <c r="F44" s="83"/>
      <c r="G44" s="311"/>
      <c r="H44" s="167"/>
      <c r="I44" s="103"/>
      <c r="J44" s="171"/>
    </row>
    <row r="45" spans="1:10" x14ac:dyDescent="0.2">
      <c r="A45" s="17"/>
      <c r="B45" s="308" t="s">
        <v>67</v>
      </c>
      <c r="C45" s="84" t="s">
        <v>295</v>
      </c>
      <c r="D45" s="82"/>
      <c r="E45" s="2"/>
      <c r="F45" s="60"/>
      <c r="G45" s="311">
        <v>500000</v>
      </c>
      <c r="H45" s="62"/>
      <c r="I45" s="102"/>
      <c r="J45" s="63"/>
    </row>
    <row r="46" spans="1:10" x14ac:dyDescent="0.2">
      <c r="A46" s="17"/>
      <c r="B46" s="308"/>
      <c r="C46" s="84"/>
      <c r="D46" s="82"/>
      <c r="E46" s="76"/>
      <c r="F46" s="77"/>
      <c r="G46" s="311"/>
      <c r="H46" s="101"/>
      <c r="I46" s="105"/>
      <c r="J46" s="99"/>
    </row>
    <row r="47" spans="1:10" x14ac:dyDescent="0.2">
      <c r="A47" s="17"/>
      <c r="B47" s="308"/>
      <c r="C47" s="79"/>
      <c r="D47" s="82"/>
      <c r="E47" s="2"/>
      <c r="F47" s="60"/>
      <c r="G47" s="277"/>
      <c r="H47" s="62"/>
      <c r="I47" s="102"/>
      <c r="J47" s="63"/>
    </row>
    <row r="48" spans="1:10" x14ac:dyDescent="0.2">
      <c r="A48" s="17"/>
      <c r="B48" s="308"/>
      <c r="C48" s="243"/>
      <c r="D48" s="104"/>
      <c r="E48" s="2"/>
      <c r="F48" s="60"/>
      <c r="G48" s="311"/>
      <c r="H48" s="62"/>
      <c r="I48" s="102"/>
      <c r="J48" s="63"/>
    </row>
    <row r="49" spans="1:10" x14ac:dyDescent="0.2">
      <c r="A49" s="17"/>
      <c r="B49" s="85"/>
      <c r="C49" s="153"/>
      <c r="D49" s="147"/>
      <c r="E49" s="82"/>
      <c r="F49" s="83"/>
      <c r="G49" s="277"/>
      <c r="H49" s="62"/>
      <c r="I49" s="102"/>
      <c r="J49" s="174"/>
    </row>
    <row r="50" spans="1:10" x14ac:dyDescent="0.2">
      <c r="A50" s="17"/>
      <c r="B50" s="17"/>
      <c r="C50" s="79"/>
      <c r="D50" s="2"/>
      <c r="E50" s="2"/>
      <c r="F50" s="60"/>
      <c r="G50" s="277"/>
      <c r="H50" s="62"/>
      <c r="I50" s="102"/>
      <c r="J50" s="63"/>
    </row>
    <row r="51" spans="1:10" x14ac:dyDescent="0.2">
      <c r="A51" s="17"/>
      <c r="B51" s="85"/>
      <c r="C51" s="314"/>
      <c r="D51" s="315"/>
      <c r="E51" s="315"/>
      <c r="F51" s="316"/>
      <c r="G51" s="309"/>
      <c r="H51" s="169"/>
      <c r="I51" s="306"/>
      <c r="J51" s="251"/>
    </row>
    <row r="52" spans="1:10" ht="13.5" thickBot="1" x14ac:dyDescent="0.25">
      <c r="A52" s="18"/>
      <c r="B52" s="18"/>
      <c r="F52" s="86"/>
      <c r="G52" s="312"/>
      <c r="H52" s="109"/>
      <c r="I52" s="301"/>
      <c r="J52" s="187"/>
    </row>
    <row r="53" spans="1:10" ht="13.5" thickBot="1" x14ac:dyDescent="0.25">
      <c r="A53" s="67"/>
      <c r="B53" s="67"/>
      <c r="C53" s="36" t="s">
        <v>127</v>
      </c>
      <c r="D53" s="41"/>
      <c r="E53" s="41"/>
      <c r="F53" s="37"/>
      <c r="G53" s="313">
        <f>SUM(G41:G52)</f>
        <v>12360000</v>
      </c>
      <c r="H53" s="39"/>
      <c r="I53" s="36"/>
      <c r="J53" s="87"/>
    </row>
  </sheetData>
  <mergeCells count="6">
    <mergeCell ref="E31:F31"/>
    <mergeCell ref="A1:J1"/>
    <mergeCell ref="D3:G3"/>
    <mergeCell ref="D5:G5"/>
    <mergeCell ref="E6:F6"/>
    <mergeCell ref="C30:H30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workbookViewId="0">
      <selection sqref="A1:G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683" t="s">
        <v>369</v>
      </c>
      <c r="B1" s="683"/>
      <c r="C1" s="683"/>
      <c r="D1" s="683"/>
      <c r="E1" s="683"/>
      <c r="F1" s="683"/>
      <c r="G1" s="683"/>
    </row>
    <row r="3" spans="1:8" x14ac:dyDescent="0.2">
      <c r="A3" s="4"/>
      <c r="B3" s="4"/>
      <c r="C3" s="673" t="s">
        <v>17</v>
      </c>
      <c r="D3" s="673"/>
      <c r="E3" s="673"/>
      <c r="F3" s="673"/>
    </row>
    <row r="4" spans="1:8" ht="13.5" thickBot="1" x14ac:dyDescent="0.25">
      <c r="A4" s="4"/>
      <c r="F4" s="533" t="s">
        <v>199</v>
      </c>
      <c r="G4" s="533" t="s">
        <v>199</v>
      </c>
    </row>
    <row r="5" spans="1:8" x14ac:dyDescent="0.2">
      <c r="A5" s="131"/>
      <c r="B5" s="114"/>
      <c r="C5" s="684" t="s">
        <v>27</v>
      </c>
      <c r="D5" s="684"/>
      <c r="E5" s="684"/>
      <c r="F5" s="684"/>
      <c r="G5" s="132"/>
    </row>
    <row r="6" spans="1:8" ht="13.5" thickBot="1" x14ac:dyDescent="0.25">
      <c r="A6" s="68"/>
      <c r="C6" s="241"/>
      <c r="D6" s="232"/>
      <c r="E6" s="232">
        <v>2020</v>
      </c>
      <c r="F6" s="319"/>
      <c r="G6" s="319"/>
    </row>
    <row r="7" spans="1:8" ht="13.5" thickBot="1" x14ac:dyDescent="0.25">
      <c r="A7" s="23" t="s">
        <v>12</v>
      </c>
      <c r="B7" s="88"/>
      <c r="C7" s="89" t="s">
        <v>13</v>
      </c>
      <c r="D7" s="90"/>
      <c r="E7" s="90"/>
      <c r="F7" s="23" t="s">
        <v>15</v>
      </c>
      <c r="G7" s="23" t="s">
        <v>15</v>
      </c>
      <c r="H7" s="232"/>
    </row>
    <row r="8" spans="1:8" ht="15" customHeight="1" thickBot="1" x14ac:dyDescent="0.25">
      <c r="A8" s="317" t="s">
        <v>22</v>
      </c>
      <c r="B8" s="68"/>
      <c r="F8" s="92">
        <v>2020</v>
      </c>
      <c r="G8" s="92"/>
      <c r="H8" s="233"/>
    </row>
    <row r="9" spans="1:8" ht="15.75" customHeight="1" thickBot="1" x14ac:dyDescent="0.25">
      <c r="A9" s="136" t="s">
        <v>23</v>
      </c>
      <c r="B9" s="93" t="s">
        <v>24</v>
      </c>
      <c r="C9" s="94"/>
      <c r="D9" s="94"/>
      <c r="E9" s="94"/>
      <c r="F9" s="288"/>
      <c r="G9" s="288"/>
      <c r="H9" s="234"/>
    </row>
    <row r="10" spans="1:8" x14ac:dyDescent="0.2">
      <c r="A10" s="318" t="s">
        <v>28</v>
      </c>
      <c r="B10" s="96"/>
      <c r="C10" s="16"/>
      <c r="D10" s="16"/>
      <c r="E10" s="16"/>
      <c r="F10" s="290"/>
      <c r="G10" s="290"/>
      <c r="H10" s="235"/>
    </row>
    <row r="11" spans="1:8" x14ac:dyDescent="0.2">
      <c r="A11" s="376" t="s">
        <v>58</v>
      </c>
      <c r="B11" s="685" t="s">
        <v>233</v>
      </c>
      <c r="C11" s="686"/>
      <c r="D11" s="686"/>
      <c r="E11" s="687"/>
      <c r="F11" s="291"/>
      <c r="G11" s="291"/>
      <c r="H11" s="235"/>
    </row>
    <row r="12" spans="1:8" x14ac:dyDescent="0.2">
      <c r="A12" s="79"/>
      <c r="B12" s="198"/>
      <c r="E12" s="86"/>
      <c r="F12" s="292"/>
      <c r="G12" s="292"/>
      <c r="H12" s="235"/>
    </row>
    <row r="13" spans="1:8" x14ac:dyDescent="0.2">
      <c r="A13" s="79"/>
      <c r="B13" s="322" t="s">
        <v>234</v>
      </c>
      <c r="C13" s="242"/>
      <c r="D13" s="242"/>
      <c r="E13" s="323"/>
      <c r="F13" s="292">
        <v>6718153</v>
      </c>
      <c r="G13" s="292"/>
      <c r="H13" s="237"/>
    </row>
    <row r="14" spans="1:8" x14ac:dyDescent="0.2">
      <c r="A14" s="326" t="s">
        <v>29</v>
      </c>
      <c r="B14" s="326"/>
      <c r="C14" s="550" t="s">
        <v>231</v>
      </c>
      <c r="D14" s="550"/>
      <c r="E14" s="551"/>
      <c r="F14" s="293">
        <v>1380960</v>
      </c>
      <c r="G14" s="293"/>
      <c r="H14" s="236"/>
    </row>
    <row r="15" spans="1:8" x14ac:dyDescent="0.2">
      <c r="A15" s="79"/>
      <c r="B15" s="326"/>
      <c r="C15" s="550" t="s">
        <v>48</v>
      </c>
      <c r="D15" s="550"/>
      <c r="E15" s="551"/>
      <c r="F15" s="293">
        <v>2944000</v>
      </c>
      <c r="G15" s="293"/>
      <c r="H15" s="236"/>
    </row>
    <row r="16" spans="1:8" x14ac:dyDescent="0.2">
      <c r="A16" s="79"/>
      <c r="B16" s="326"/>
      <c r="C16" s="550" t="s">
        <v>219</v>
      </c>
      <c r="D16" s="550"/>
      <c r="E16" s="551"/>
      <c r="F16" s="293">
        <v>602163</v>
      </c>
      <c r="G16" s="293"/>
      <c r="H16" s="238"/>
    </row>
    <row r="17" spans="1:11" x14ac:dyDescent="0.2">
      <c r="A17" s="79"/>
      <c r="B17" s="326"/>
      <c r="C17" s="550" t="s">
        <v>49</v>
      </c>
      <c r="D17" s="550"/>
      <c r="E17" s="551"/>
      <c r="F17" s="293">
        <v>1791030</v>
      </c>
      <c r="G17" s="293"/>
      <c r="H17" s="235"/>
    </row>
    <row r="18" spans="1:11" x14ac:dyDescent="0.2">
      <c r="A18" s="79"/>
      <c r="B18" s="324"/>
      <c r="C18" s="242"/>
      <c r="D18" s="242"/>
      <c r="E18" s="325"/>
      <c r="F18" s="292"/>
      <c r="G18" s="292"/>
      <c r="H18" s="236"/>
    </row>
    <row r="19" spans="1:11" x14ac:dyDescent="0.2">
      <c r="A19" s="79"/>
      <c r="B19" s="322" t="s">
        <v>57</v>
      </c>
      <c r="C19" s="180"/>
      <c r="D19" s="180"/>
      <c r="E19" s="325"/>
      <c r="F19" s="294">
        <v>5000000</v>
      </c>
      <c r="G19" s="294"/>
      <c r="H19" s="236"/>
    </row>
    <row r="20" spans="1:11" x14ac:dyDescent="0.2">
      <c r="A20" s="79"/>
      <c r="B20" s="321"/>
      <c r="C20" s="180"/>
      <c r="D20" s="180"/>
      <c r="E20" s="325"/>
      <c r="F20" s="294"/>
      <c r="G20" s="294"/>
      <c r="H20" s="236"/>
    </row>
    <row r="21" spans="1:11" x14ac:dyDescent="0.2">
      <c r="A21" s="79"/>
      <c r="B21" s="322" t="s">
        <v>131</v>
      </c>
      <c r="C21" s="242"/>
      <c r="D21" s="242"/>
      <c r="E21" s="323"/>
      <c r="F21" s="292">
        <v>112200</v>
      </c>
      <c r="G21" s="292"/>
      <c r="H21" s="236"/>
    </row>
    <row r="22" spans="1:11" x14ac:dyDescent="0.2">
      <c r="A22" s="79"/>
      <c r="B22" s="326"/>
      <c r="C22" s="15"/>
      <c r="D22" s="15"/>
      <c r="E22" s="97"/>
      <c r="F22" s="293"/>
      <c r="G22" s="293"/>
      <c r="H22" s="236"/>
    </row>
    <row r="23" spans="1:11" x14ac:dyDescent="0.2">
      <c r="A23" s="79"/>
      <c r="B23" s="322" t="s">
        <v>132</v>
      </c>
      <c r="C23" s="242"/>
      <c r="D23" s="242"/>
      <c r="E23" s="323"/>
      <c r="F23" s="292">
        <v>5492655</v>
      </c>
      <c r="G23" s="292"/>
      <c r="H23" s="239"/>
    </row>
    <row r="24" spans="1:11" x14ac:dyDescent="0.2">
      <c r="A24" s="79"/>
      <c r="B24" s="322"/>
      <c r="C24" s="242"/>
      <c r="D24" s="242"/>
      <c r="E24" s="323"/>
      <c r="F24" s="292"/>
      <c r="G24" s="292"/>
      <c r="H24" s="239"/>
    </row>
    <row r="25" spans="1:11" x14ac:dyDescent="0.2">
      <c r="A25" s="79"/>
      <c r="B25" s="322" t="s">
        <v>285</v>
      </c>
      <c r="C25" s="242"/>
      <c r="D25" s="242"/>
      <c r="E25" s="323"/>
      <c r="F25" s="292">
        <v>1908900</v>
      </c>
      <c r="G25" s="292"/>
      <c r="H25" s="239"/>
    </row>
    <row r="26" spans="1:11" x14ac:dyDescent="0.2">
      <c r="A26" s="79"/>
      <c r="B26" s="322"/>
      <c r="C26" s="242"/>
      <c r="D26" s="242"/>
      <c r="E26" s="323"/>
      <c r="F26" s="292"/>
      <c r="G26" s="292"/>
      <c r="H26" s="239"/>
    </row>
    <row r="27" spans="1:11" x14ac:dyDescent="0.2">
      <c r="A27" s="79"/>
      <c r="B27" s="322"/>
      <c r="C27" s="242"/>
      <c r="D27" s="242"/>
      <c r="E27" s="323"/>
      <c r="F27" s="292"/>
      <c r="G27" s="292"/>
      <c r="H27" s="239"/>
    </row>
    <row r="28" spans="1:11" ht="12.75" customHeight="1" x14ac:dyDescent="0.2">
      <c r="A28" s="548"/>
      <c r="B28" s="545" t="s">
        <v>202</v>
      </c>
      <c r="C28" s="546"/>
      <c r="D28" s="546"/>
      <c r="E28" s="547"/>
      <c r="F28" s="549">
        <v>4328500</v>
      </c>
      <c r="G28" s="549"/>
      <c r="H28" s="236"/>
    </row>
    <row r="29" spans="1:11" x14ac:dyDescent="0.2">
      <c r="A29" s="79"/>
      <c r="B29" s="152"/>
      <c r="C29" s="148"/>
      <c r="D29" s="148"/>
      <c r="E29" s="377"/>
      <c r="F29" s="293"/>
      <c r="G29" s="293"/>
      <c r="H29" s="236"/>
    </row>
    <row r="30" spans="1:11" x14ac:dyDescent="0.2">
      <c r="A30" s="79"/>
      <c r="B30" s="314" t="s">
        <v>39</v>
      </c>
      <c r="C30" s="82"/>
      <c r="D30" s="148"/>
      <c r="E30" s="377"/>
      <c r="F30" s="292">
        <v>522880</v>
      </c>
      <c r="G30" s="292"/>
      <c r="H30" s="236"/>
    </row>
    <row r="31" spans="1:11" x14ac:dyDescent="0.2">
      <c r="A31" s="79"/>
      <c r="B31" s="378"/>
      <c r="C31" s="379"/>
      <c r="D31" s="379"/>
      <c r="E31" s="380"/>
      <c r="F31" s="293"/>
      <c r="G31" s="293"/>
      <c r="H31" s="240"/>
      <c r="K31" s="245"/>
    </row>
    <row r="32" spans="1:11" x14ac:dyDescent="0.2">
      <c r="A32" s="79"/>
      <c r="B32" s="314" t="s">
        <v>115</v>
      </c>
      <c r="C32" s="82"/>
      <c r="D32" s="82"/>
      <c r="E32" s="377"/>
      <c r="F32" s="292">
        <v>4250000</v>
      </c>
      <c r="G32" s="292"/>
      <c r="H32" s="236"/>
    </row>
    <row r="33" spans="1:8" x14ac:dyDescent="0.2">
      <c r="A33" s="79"/>
      <c r="B33" s="378"/>
      <c r="C33" s="379"/>
      <c r="D33" s="379"/>
      <c r="E33" s="380"/>
      <c r="F33" s="293"/>
      <c r="G33" s="293"/>
      <c r="H33" s="239"/>
    </row>
    <row r="34" spans="1:8" x14ac:dyDescent="0.2">
      <c r="A34" s="79"/>
      <c r="B34" s="314" t="s">
        <v>133</v>
      </c>
      <c r="C34" s="148"/>
      <c r="D34" s="148"/>
      <c r="E34" s="381"/>
      <c r="F34" s="292">
        <v>1800000</v>
      </c>
      <c r="G34" s="292"/>
      <c r="H34" s="236"/>
    </row>
    <row r="35" spans="1:8" x14ac:dyDescent="0.2">
      <c r="A35" s="79"/>
      <c r="B35" s="243"/>
      <c r="C35" s="104"/>
      <c r="D35" s="104"/>
      <c r="E35" s="173"/>
      <c r="F35" s="293"/>
      <c r="G35" s="293"/>
      <c r="H35" s="236"/>
    </row>
    <row r="36" spans="1:8" x14ac:dyDescent="0.2">
      <c r="A36" s="268"/>
      <c r="B36" s="545"/>
      <c r="C36" s="289"/>
      <c r="D36" s="289"/>
      <c r="E36" s="328"/>
      <c r="F36" s="295"/>
      <c r="G36" s="295"/>
      <c r="H36" s="236"/>
    </row>
    <row r="37" spans="1:8" x14ac:dyDescent="0.2">
      <c r="A37" s="268"/>
      <c r="B37" s="327"/>
      <c r="C37" s="289"/>
      <c r="D37" s="289"/>
      <c r="E37" s="328"/>
      <c r="F37" s="295"/>
      <c r="G37" s="295"/>
      <c r="H37" s="236"/>
    </row>
    <row r="38" spans="1:8" x14ac:dyDescent="0.2">
      <c r="A38" s="268"/>
      <c r="B38" s="327"/>
      <c r="C38" s="289"/>
      <c r="D38" s="289"/>
      <c r="E38" s="328"/>
      <c r="F38" s="295"/>
      <c r="G38" s="295"/>
      <c r="H38" s="236"/>
    </row>
    <row r="39" spans="1:8" x14ac:dyDescent="0.2">
      <c r="A39" s="268"/>
      <c r="B39" s="327"/>
      <c r="C39" s="289"/>
      <c r="D39" s="289"/>
      <c r="E39" s="328"/>
      <c r="F39" s="295"/>
      <c r="G39" s="295"/>
      <c r="H39" s="236"/>
    </row>
    <row r="40" spans="1:8" x14ac:dyDescent="0.2">
      <c r="A40" s="268"/>
      <c r="B40" s="327"/>
      <c r="C40" s="289"/>
      <c r="D40" s="289"/>
      <c r="E40" s="328"/>
      <c r="F40" s="295"/>
      <c r="G40" s="295"/>
      <c r="H40" s="236"/>
    </row>
    <row r="41" spans="1:8" x14ac:dyDescent="0.2">
      <c r="A41" s="268"/>
      <c r="B41" s="327"/>
      <c r="C41" s="289"/>
      <c r="D41" s="289"/>
      <c r="E41" s="328"/>
      <c r="F41" s="295"/>
      <c r="G41" s="295"/>
      <c r="H41" s="236"/>
    </row>
    <row r="42" spans="1:8" x14ac:dyDescent="0.2">
      <c r="A42" s="268"/>
      <c r="B42" s="327"/>
      <c r="C42" s="289"/>
      <c r="D42" s="289"/>
      <c r="E42" s="328"/>
      <c r="F42" s="295"/>
      <c r="G42" s="295"/>
      <c r="H42" s="236"/>
    </row>
    <row r="43" spans="1:8" ht="13.5" thickBot="1" x14ac:dyDescent="0.25">
      <c r="A43" s="268"/>
      <c r="B43" s="268"/>
      <c r="C43" s="24"/>
      <c r="D43" s="24"/>
      <c r="E43" s="64"/>
      <c r="F43" s="295"/>
      <c r="G43" s="295"/>
      <c r="H43" s="236"/>
    </row>
    <row r="44" spans="1:8" ht="13.5" thickBot="1" x14ac:dyDescent="0.25">
      <c r="A44" s="19"/>
      <c r="B44" s="36" t="s">
        <v>127</v>
      </c>
      <c r="C44" s="44"/>
      <c r="D44" s="44"/>
      <c r="E44" s="113"/>
      <c r="F44" s="296">
        <v>30133288</v>
      </c>
      <c r="G44" s="296"/>
      <c r="H44" s="236"/>
    </row>
    <row r="47" spans="1:8" x14ac:dyDescent="0.2">
      <c r="A47" s="245"/>
    </row>
  </sheetData>
  <mergeCells count="4">
    <mergeCell ref="A1:G1"/>
    <mergeCell ref="C3:F3"/>
    <mergeCell ref="C5:F5"/>
    <mergeCell ref="B11:E1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topLeftCell="A10"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64" t="s">
        <v>370</v>
      </c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3" x14ac:dyDescent="0.2">
      <c r="B2" s="245"/>
      <c r="F2" s="245"/>
    </row>
    <row r="3" spans="1:13" x14ac:dyDescent="0.2">
      <c r="A3" s="4"/>
      <c r="B3" s="4"/>
      <c r="C3" s="4"/>
      <c r="F3" s="674" t="s">
        <v>203</v>
      </c>
      <c r="G3" s="674"/>
      <c r="H3" s="674"/>
    </row>
    <row r="4" spans="1:13" x14ac:dyDescent="0.2">
      <c r="A4" s="4"/>
      <c r="B4" s="4"/>
      <c r="C4" s="4"/>
    </row>
    <row r="5" spans="1:13" x14ac:dyDescent="0.2">
      <c r="A5" s="4"/>
      <c r="B5" s="673" t="s">
        <v>138</v>
      </c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4"/>
    </row>
    <row r="6" spans="1:13" x14ac:dyDescent="0.2">
      <c r="A6" s="4"/>
      <c r="B6" s="4"/>
      <c r="C6" s="4"/>
      <c r="D6" s="4"/>
      <c r="E6" s="4"/>
      <c r="F6" s="4"/>
      <c r="G6" s="272">
        <v>2020</v>
      </c>
      <c r="H6" s="4"/>
      <c r="I6" s="4"/>
      <c r="J6" s="4"/>
      <c r="K6" s="4"/>
      <c r="L6" s="4"/>
      <c r="M6" s="216"/>
    </row>
    <row r="7" spans="1:13" ht="13.5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216" t="s">
        <v>199</v>
      </c>
    </row>
    <row r="8" spans="1:13" ht="13.5" thickBot="1" x14ac:dyDescent="0.25">
      <c r="A8" s="36"/>
      <c r="B8" s="297" t="s">
        <v>12</v>
      </c>
      <c r="C8" s="111"/>
      <c r="D8" s="111"/>
      <c r="E8" s="112"/>
      <c r="F8" s="689" t="s">
        <v>13</v>
      </c>
      <c r="G8" s="690"/>
      <c r="H8" s="689" t="s">
        <v>14</v>
      </c>
      <c r="I8" s="690"/>
      <c r="J8" s="689" t="s">
        <v>15</v>
      </c>
      <c r="K8" s="690"/>
      <c r="L8" s="689" t="s">
        <v>11</v>
      </c>
      <c r="M8" s="690"/>
    </row>
    <row r="9" spans="1:13" x14ac:dyDescent="0.2">
      <c r="A9" s="131" t="s">
        <v>22</v>
      </c>
      <c r="B9" s="131" t="s">
        <v>24</v>
      </c>
      <c r="C9" s="115"/>
      <c r="D9" s="115"/>
      <c r="E9" s="116"/>
      <c r="F9" s="691" t="s">
        <v>4</v>
      </c>
      <c r="G9" s="692"/>
      <c r="H9" s="691" t="s">
        <v>250</v>
      </c>
      <c r="I9" s="692"/>
      <c r="J9" s="691" t="s">
        <v>5</v>
      </c>
      <c r="K9" s="692"/>
      <c r="L9" s="691" t="s">
        <v>172</v>
      </c>
      <c r="M9" s="692"/>
    </row>
    <row r="10" spans="1:13" ht="13.5" thickBot="1" x14ac:dyDescent="0.25">
      <c r="A10" s="345" t="s">
        <v>23</v>
      </c>
      <c r="B10" s="343"/>
      <c r="C10" s="117"/>
      <c r="D10" s="117"/>
      <c r="E10" s="118"/>
      <c r="F10" s="354" t="s">
        <v>19</v>
      </c>
      <c r="G10" s="355"/>
      <c r="H10" s="354" t="s">
        <v>19</v>
      </c>
      <c r="I10" s="355"/>
      <c r="J10" s="354" t="s">
        <v>19</v>
      </c>
      <c r="K10" s="355"/>
      <c r="L10" s="356" t="s">
        <v>19</v>
      </c>
      <c r="M10" s="355"/>
    </row>
    <row r="11" spans="1:13" x14ac:dyDescent="0.2">
      <c r="A11" s="11" t="s">
        <v>20</v>
      </c>
      <c r="B11" s="11"/>
      <c r="C11" s="71"/>
      <c r="D11" s="71"/>
      <c r="E11" s="42"/>
      <c r="F11" s="248"/>
      <c r="G11" s="194"/>
      <c r="H11" s="248"/>
      <c r="I11" s="194"/>
      <c r="J11" s="248"/>
      <c r="K11" s="194"/>
      <c r="L11" s="248"/>
      <c r="M11" s="194"/>
    </row>
    <row r="12" spans="1:13" x14ac:dyDescent="0.2">
      <c r="A12" s="254"/>
      <c r="B12" s="80"/>
      <c r="C12" s="33"/>
      <c r="D12" s="2"/>
      <c r="E12" s="60"/>
      <c r="F12" s="329"/>
      <c r="G12" s="330"/>
      <c r="H12" s="277"/>
      <c r="I12" s="330"/>
      <c r="J12" s="277"/>
      <c r="K12" s="330"/>
      <c r="L12" s="277"/>
      <c r="M12" s="330"/>
    </row>
    <row r="13" spans="1:13" x14ac:dyDescent="0.2">
      <c r="A13" s="346" t="s">
        <v>63</v>
      </c>
      <c r="B13" s="677" t="s">
        <v>139</v>
      </c>
      <c r="C13" s="688"/>
      <c r="D13" s="688"/>
      <c r="E13" s="60"/>
      <c r="F13" s="329">
        <v>4896243</v>
      </c>
      <c r="G13" s="331"/>
      <c r="H13" s="277">
        <v>788552</v>
      </c>
      <c r="I13" s="330"/>
      <c r="J13" s="277">
        <v>3256000</v>
      </c>
      <c r="K13" s="330"/>
      <c r="L13" s="644">
        <v>1130000</v>
      </c>
      <c r="M13" s="330"/>
    </row>
    <row r="14" spans="1:13" x14ac:dyDescent="0.2">
      <c r="A14" s="346" t="s">
        <v>60</v>
      </c>
      <c r="B14" s="326" t="s">
        <v>117</v>
      </c>
      <c r="C14" s="15"/>
      <c r="D14" s="15"/>
      <c r="E14" s="60"/>
      <c r="F14" s="336"/>
      <c r="G14" s="331"/>
      <c r="H14" s="277"/>
      <c r="I14" s="330"/>
      <c r="J14" s="277">
        <v>603000</v>
      </c>
      <c r="K14" s="330"/>
      <c r="L14" s="277"/>
      <c r="M14" s="330"/>
    </row>
    <row r="15" spans="1:13" x14ac:dyDescent="0.2">
      <c r="A15" s="346" t="s">
        <v>222</v>
      </c>
      <c r="B15" s="326" t="s">
        <v>225</v>
      </c>
      <c r="C15" s="15"/>
      <c r="D15" s="15"/>
      <c r="E15" s="60"/>
      <c r="F15" s="277">
        <v>7969203</v>
      </c>
      <c r="G15" s="606"/>
      <c r="H15" s="277">
        <v>903220</v>
      </c>
      <c r="I15" s="330"/>
      <c r="J15" s="277">
        <v>4499867</v>
      </c>
      <c r="K15" s="330"/>
      <c r="L15" s="277"/>
      <c r="M15" s="330"/>
    </row>
    <row r="16" spans="1:13" x14ac:dyDescent="0.2">
      <c r="A16" s="346" t="s">
        <v>110</v>
      </c>
      <c r="B16" s="326" t="s">
        <v>140</v>
      </c>
      <c r="C16" s="15"/>
      <c r="D16" s="15"/>
      <c r="E16" s="60"/>
      <c r="F16" s="607"/>
      <c r="G16" s="331"/>
      <c r="H16" s="277"/>
      <c r="I16" s="330"/>
      <c r="J16" s="277">
        <v>1792000</v>
      </c>
      <c r="K16" s="330"/>
      <c r="L16" s="277"/>
      <c r="M16" s="330"/>
    </row>
    <row r="17" spans="1:13" x14ac:dyDescent="0.2">
      <c r="A17" s="346" t="s">
        <v>62</v>
      </c>
      <c r="B17" s="326" t="s">
        <v>141</v>
      </c>
      <c r="C17" s="15"/>
      <c r="D17" s="15"/>
      <c r="E17" s="60"/>
      <c r="F17" s="329"/>
      <c r="G17" s="331"/>
      <c r="H17" s="277"/>
      <c r="I17" s="330"/>
      <c r="J17" s="277">
        <v>521000</v>
      </c>
      <c r="K17" s="330"/>
      <c r="L17" s="277"/>
      <c r="M17" s="330"/>
    </row>
    <row r="18" spans="1:13" x14ac:dyDescent="0.2">
      <c r="A18" s="346" t="s">
        <v>64</v>
      </c>
      <c r="B18" s="326" t="s">
        <v>142</v>
      </c>
      <c r="C18" s="15"/>
      <c r="D18" s="15"/>
      <c r="E18" s="60"/>
      <c r="F18" s="329"/>
      <c r="G18" s="331"/>
      <c r="H18" s="277"/>
      <c r="I18" s="330"/>
      <c r="J18" s="277">
        <v>2944000</v>
      </c>
      <c r="K18" s="330"/>
      <c r="L18" s="277"/>
      <c r="M18" s="330"/>
    </row>
    <row r="19" spans="1:13" x14ac:dyDescent="0.2">
      <c r="A19" s="346" t="s">
        <v>109</v>
      </c>
      <c r="B19" s="326" t="s">
        <v>143</v>
      </c>
      <c r="C19" s="15"/>
      <c r="D19" s="15"/>
      <c r="E19" s="60"/>
      <c r="F19" s="329"/>
      <c r="G19" s="331"/>
      <c r="H19" s="277"/>
      <c r="I19" s="330"/>
      <c r="J19" s="277">
        <v>1380960</v>
      </c>
      <c r="K19" s="330"/>
      <c r="L19" s="277"/>
      <c r="M19" s="330"/>
    </row>
    <row r="20" spans="1:13" x14ac:dyDescent="0.2">
      <c r="A20" s="346" t="s">
        <v>65</v>
      </c>
      <c r="B20" s="677" t="s">
        <v>144</v>
      </c>
      <c r="C20" s="688"/>
      <c r="D20" s="688"/>
      <c r="E20" s="60"/>
      <c r="F20" s="329">
        <v>2099043</v>
      </c>
      <c r="G20" s="331"/>
      <c r="H20" s="277">
        <v>393332</v>
      </c>
      <c r="I20" s="330"/>
      <c r="J20" s="277">
        <v>5119000</v>
      </c>
      <c r="K20" s="330"/>
      <c r="L20" s="277"/>
      <c r="M20" s="330"/>
    </row>
    <row r="21" spans="1:13" x14ac:dyDescent="0.2">
      <c r="A21" s="346" t="s">
        <v>66</v>
      </c>
      <c r="B21" s="326" t="s">
        <v>145</v>
      </c>
      <c r="C21" s="15"/>
      <c r="D21" s="15"/>
      <c r="E21" s="60"/>
      <c r="F21" s="329">
        <v>1129068</v>
      </c>
      <c r="G21" s="331"/>
      <c r="H21" s="277">
        <v>197587</v>
      </c>
      <c r="I21" s="330"/>
      <c r="J21" s="277">
        <v>435000</v>
      </c>
      <c r="K21" s="330"/>
      <c r="L21" s="277"/>
      <c r="M21" s="330"/>
    </row>
    <row r="22" spans="1:13" x14ac:dyDescent="0.2">
      <c r="A22" s="346" t="s">
        <v>61</v>
      </c>
      <c r="B22" s="326" t="s">
        <v>125</v>
      </c>
      <c r="C22" s="15"/>
      <c r="D22" s="347"/>
      <c r="E22" s="86"/>
      <c r="F22" s="332"/>
      <c r="G22" s="333"/>
      <c r="H22" s="334"/>
      <c r="I22" s="335"/>
      <c r="J22" s="334">
        <v>77000</v>
      </c>
      <c r="K22" s="335"/>
      <c r="L22" s="334"/>
      <c r="M22" s="335"/>
    </row>
    <row r="23" spans="1:13" x14ac:dyDescent="0.2">
      <c r="A23" s="348" t="s">
        <v>67</v>
      </c>
      <c r="B23" s="349" t="s">
        <v>146</v>
      </c>
      <c r="C23" s="350"/>
      <c r="D23" s="351"/>
      <c r="E23" s="64"/>
      <c r="F23" s="336"/>
      <c r="G23" s="337"/>
      <c r="H23" s="338"/>
      <c r="I23" s="339"/>
      <c r="J23" s="338">
        <v>3040000</v>
      </c>
      <c r="K23" s="339"/>
      <c r="L23" s="338"/>
      <c r="M23" s="339"/>
    </row>
    <row r="24" spans="1:13" x14ac:dyDescent="0.2">
      <c r="A24" s="348" t="s">
        <v>69</v>
      </c>
      <c r="B24" s="349" t="s">
        <v>39</v>
      </c>
      <c r="C24" s="351"/>
      <c r="D24" s="351"/>
      <c r="E24" s="123"/>
      <c r="F24" s="338"/>
      <c r="G24" s="339"/>
      <c r="H24" s="338"/>
      <c r="I24" s="339"/>
      <c r="J24" s="338">
        <v>1911000</v>
      </c>
      <c r="K24" s="339"/>
      <c r="L24" s="338"/>
      <c r="M24" s="339"/>
    </row>
    <row r="25" spans="1:13" x14ac:dyDescent="0.2">
      <c r="A25" s="348" t="s">
        <v>70</v>
      </c>
      <c r="B25" s="349" t="s">
        <v>115</v>
      </c>
      <c r="C25" s="350"/>
      <c r="D25" s="351"/>
      <c r="E25" s="64"/>
      <c r="F25" s="338">
        <v>3491559</v>
      </c>
      <c r="G25" s="339"/>
      <c r="H25" s="338">
        <v>637024</v>
      </c>
      <c r="I25" s="339"/>
      <c r="J25" s="338">
        <v>1570000</v>
      </c>
      <c r="K25" s="339"/>
      <c r="L25" s="338"/>
      <c r="M25" s="339"/>
    </row>
    <row r="26" spans="1:13" x14ac:dyDescent="0.2">
      <c r="A26" s="348" t="s">
        <v>261</v>
      </c>
      <c r="B26" s="349" t="s">
        <v>305</v>
      </c>
      <c r="C26" s="350"/>
      <c r="D26" s="351"/>
      <c r="E26" s="64"/>
      <c r="F26" s="338">
        <v>2935080</v>
      </c>
      <c r="G26" s="339"/>
      <c r="H26" s="338">
        <v>256820</v>
      </c>
      <c r="I26" s="339"/>
      <c r="J26" s="338"/>
      <c r="K26" s="339"/>
      <c r="L26" s="338"/>
      <c r="M26" s="339"/>
    </row>
    <row r="27" spans="1:13" x14ac:dyDescent="0.2">
      <c r="A27" s="348" t="s">
        <v>216</v>
      </c>
      <c r="B27" s="349" t="s">
        <v>306</v>
      </c>
      <c r="C27" s="350"/>
      <c r="D27" s="351"/>
      <c r="E27" s="64"/>
      <c r="F27" s="338"/>
      <c r="G27" s="339"/>
      <c r="H27" s="338"/>
      <c r="I27" s="339"/>
      <c r="J27" s="338">
        <v>380000</v>
      </c>
      <c r="K27" s="339"/>
      <c r="L27" s="338"/>
      <c r="M27" s="339"/>
    </row>
    <row r="28" spans="1:13" ht="13.5" thickBot="1" x14ac:dyDescent="0.25">
      <c r="A28" s="352"/>
      <c r="B28" s="349"/>
      <c r="C28" s="350"/>
      <c r="D28" s="351"/>
      <c r="E28" s="64"/>
      <c r="F28" s="340"/>
      <c r="G28" s="341"/>
      <c r="H28" s="312"/>
      <c r="I28" s="341"/>
      <c r="J28" s="312"/>
      <c r="K28" s="341"/>
      <c r="L28" s="312"/>
      <c r="M28" s="341"/>
    </row>
    <row r="29" spans="1:13" ht="13.5" thickBot="1" x14ac:dyDescent="0.25">
      <c r="A29" s="344"/>
      <c r="B29" s="353" t="s">
        <v>127</v>
      </c>
      <c r="C29" s="41"/>
      <c r="D29" s="41"/>
      <c r="E29" s="37"/>
      <c r="F29" s="313">
        <v>22520196</v>
      </c>
      <c r="G29" s="342"/>
      <c r="H29" s="313">
        <v>3176535</v>
      </c>
      <c r="I29" s="342"/>
      <c r="J29" s="313">
        <v>27528827</v>
      </c>
      <c r="K29" s="342"/>
      <c r="L29" s="644">
        <v>1130000</v>
      </c>
      <c r="M29" s="342"/>
    </row>
    <row r="32" spans="1:13" x14ac:dyDescent="0.2">
      <c r="A32" s="245"/>
    </row>
  </sheetData>
  <mergeCells count="13">
    <mergeCell ref="B1:L1"/>
    <mergeCell ref="B5:L5"/>
    <mergeCell ref="B13:D13"/>
    <mergeCell ref="F3:H3"/>
    <mergeCell ref="B20:D20"/>
    <mergeCell ref="F8:G8"/>
    <mergeCell ref="H8:I8"/>
    <mergeCell ref="J8:K8"/>
    <mergeCell ref="L8:M8"/>
    <mergeCell ref="F9:G9"/>
    <mergeCell ref="H9:I9"/>
    <mergeCell ref="J9:K9"/>
    <mergeCell ref="L9:M9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74"/>
  <sheetViews>
    <sheetView topLeftCell="A13" workbookViewId="0">
      <selection activeCell="C1" sqref="C1:N1"/>
    </sheetView>
  </sheetViews>
  <sheetFormatPr defaultRowHeight="12.75" x14ac:dyDescent="0.2"/>
  <cols>
    <col min="2" max="2" width="11.85546875" customWidth="1"/>
    <col min="3" max="3" width="9.140625" bestFit="1" customWidth="1"/>
    <col min="4" max="4" width="7.85546875" customWidth="1"/>
    <col min="5" max="5" width="10" customWidth="1"/>
    <col min="6" max="6" width="9.85546875" bestFit="1" customWidth="1"/>
    <col min="7" max="7" width="9.140625" customWidth="1"/>
    <col min="8" max="8" width="8" customWidth="1"/>
    <col min="9" max="9" width="8.85546875" bestFit="1" customWidth="1"/>
    <col min="10" max="10" width="8.85546875" customWidth="1"/>
    <col min="11" max="11" width="8.7109375" customWidth="1"/>
    <col min="12" max="12" width="9" customWidth="1"/>
    <col min="13" max="13" width="8.28515625" customWidth="1"/>
    <col min="14" max="17" width="8.85546875" customWidth="1"/>
    <col min="18" max="18" width="9.7109375" customWidth="1"/>
    <col min="19" max="19" width="11.140625" customWidth="1"/>
  </cols>
  <sheetData>
    <row r="1" spans="1:19" x14ac:dyDescent="0.2">
      <c r="C1" s="664" t="s">
        <v>371</v>
      </c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46"/>
    </row>
    <row r="2" spans="1:19" x14ac:dyDescent="0.2">
      <c r="I2" s="245"/>
      <c r="O2" s="46"/>
    </row>
    <row r="3" spans="1:19" x14ac:dyDescent="0.2">
      <c r="A3" s="4"/>
      <c r="B3" s="4"/>
      <c r="C3" s="4"/>
      <c r="D3" s="4"/>
      <c r="E3" s="4"/>
      <c r="F3" s="4"/>
      <c r="G3" s="674" t="s">
        <v>17</v>
      </c>
      <c r="H3" s="674"/>
      <c r="I3" s="674"/>
      <c r="J3" s="674"/>
      <c r="K3" s="674"/>
      <c r="S3" s="4"/>
    </row>
    <row r="4" spans="1:19" x14ac:dyDescent="0.2">
      <c r="A4" s="4"/>
      <c r="B4" s="4"/>
      <c r="C4" s="4"/>
      <c r="D4" s="4"/>
      <c r="E4" s="4"/>
      <c r="F4" s="4"/>
      <c r="S4" s="4"/>
    </row>
    <row r="5" spans="1:19" x14ac:dyDescent="0.2">
      <c r="A5" s="4"/>
      <c r="B5" s="4"/>
      <c r="C5" s="673" t="s">
        <v>204</v>
      </c>
      <c r="D5" s="673"/>
      <c r="E5" s="673"/>
      <c r="F5" s="673"/>
      <c r="G5" s="673"/>
      <c r="H5" s="673"/>
      <c r="I5" s="673"/>
      <c r="J5" s="673"/>
      <c r="K5" s="673"/>
      <c r="L5" s="673"/>
      <c r="M5" s="673"/>
      <c r="N5" s="673"/>
    </row>
    <row r="6" spans="1:19" x14ac:dyDescent="0.2">
      <c r="B6" s="4"/>
      <c r="G6" s="4"/>
      <c r="H6" s="4"/>
      <c r="I6" s="272">
        <v>2020</v>
      </c>
      <c r="J6" s="272"/>
      <c r="K6" s="4"/>
      <c r="L6" s="4"/>
      <c r="M6" s="4"/>
      <c r="N6" s="4"/>
      <c r="O6" s="4"/>
    </row>
    <row r="7" spans="1:19" ht="13.5" thickBot="1" x14ac:dyDescent="0.25">
      <c r="B7" s="4"/>
      <c r="C7" s="4"/>
      <c r="D7" s="4"/>
      <c r="E7" s="4"/>
      <c r="F7" s="4"/>
      <c r="G7" s="4"/>
      <c r="H7" s="4"/>
      <c r="I7" s="4"/>
      <c r="J7" s="272"/>
      <c r="K7" s="4"/>
      <c r="L7" s="4"/>
      <c r="M7" s="4"/>
      <c r="N7" s="4"/>
      <c r="R7" s="216" t="s">
        <v>199</v>
      </c>
      <c r="S7" s="4"/>
    </row>
    <row r="8" spans="1:19" x14ac:dyDescent="0.2">
      <c r="A8" s="679" t="s">
        <v>71</v>
      </c>
      <c r="B8" s="693"/>
      <c r="C8" s="383" t="s">
        <v>63</v>
      </c>
      <c r="D8" s="384" t="s">
        <v>60</v>
      </c>
      <c r="E8" s="384" t="s">
        <v>261</v>
      </c>
      <c r="F8" s="384" t="s">
        <v>222</v>
      </c>
      <c r="G8" s="384" t="s">
        <v>110</v>
      </c>
      <c r="H8" s="384" t="s">
        <v>62</v>
      </c>
      <c r="I8" s="384" t="s">
        <v>64</v>
      </c>
      <c r="J8" s="384" t="s">
        <v>109</v>
      </c>
      <c r="K8" s="384" t="s">
        <v>65</v>
      </c>
      <c r="L8" s="384" t="s">
        <v>66</v>
      </c>
      <c r="M8" s="384" t="s">
        <v>61</v>
      </c>
      <c r="N8" s="384" t="s">
        <v>67</v>
      </c>
      <c r="O8" s="384" t="s">
        <v>69</v>
      </c>
      <c r="P8" s="385" t="s">
        <v>70</v>
      </c>
      <c r="Q8" s="609" t="s">
        <v>216</v>
      </c>
      <c r="R8" s="695" t="s">
        <v>83</v>
      </c>
    </row>
    <row r="9" spans="1:19" ht="13.5" thickBot="1" x14ac:dyDescent="0.25">
      <c r="A9" s="388"/>
      <c r="B9" s="389"/>
      <c r="C9" s="390" t="s">
        <v>150</v>
      </c>
      <c r="D9" s="391" t="s">
        <v>21</v>
      </c>
      <c r="E9" s="391" t="s">
        <v>292</v>
      </c>
      <c r="F9" s="391" t="s">
        <v>223</v>
      </c>
      <c r="G9" s="391" t="s">
        <v>111</v>
      </c>
      <c r="H9" s="392" t="s">
        <v>239</v>
      </c>
      <c r="I9" s="391" t="s">
        <v>238</v>
      </c>
      <c r="J9" s="391" t="s">
        <v>112</v>
      </c>
      <c r="K9" s="391" t="s">
        <v>34</v>
      </c>
      <c r="L9" s="391" t="s">
        <v>240</v>
      </c>
      <c r="M9" s="391" t="s">
        <v>113</v>
      </c>
      <c r="N9" s="391" t="s">
        <v>114</v>
      </c>
      <c r="O9" s="391" t="s">
        <v>168</v>
      </c>
      <c r="P9" s="393" t="s">
        <v>169</v>
      </c>
      <c r="Q9" s="610" t="s">
        <v>303</v>
      </c>
      <c r="R9" s="696"/>
    </row>
    <row r="10" spans="1:19" x14ac:dyDescent="0.2">
      <c r="A10" s="564" t="s">
        <v>148</v>
      </c>
      <c r="B10" s="565"/>
      <c r="C10" s="558"/>
      <c r="D10" s="503"/>
      <c r="E10" s="503">
        <v>2935080</v>
      </c>
      <c r="F10" s="567">
        <v>7802160</v>
      </c>
      <c r="G10" s="503"/>
      <c r="H10" s="503"/>
      <c r="I10" s="503"/>
      <c r="J10" s="503"/>
      <c r="K10" s="503">
        <v>1932000</v>
      </c>
      <c r="L10" s="503"/>
      <c r="M10" s="503"/>
      <c r="N10" s="503"/>
      <c r="O10" s="503"/>
      <c r="P10" s="559">
        <v>3174516</v>
      </c>
      <c r="Q10" s="611"/>
      <c r="R10" s="560">
        <v>15843756</v>
      </c>
      <c r="S10" s="447"/>
    </row>
    <row r="11" spans="1:19" x14ac:dyDescent="0.2">
      <c r="A11" s="564"/>
      <c r="B11" s="565"/>
      <c r="C11" s="558"/>
      <c r="D11" s="503"/>
      <c r="E11" s="503"/>
      <c r="F11" s="567"/>
      <c r="G11" s="503"/>
      <c r="H11" s="503"/>
      <c r="I11" s="503"/>
      <c r="J11" s="503"/>
      <c r="K11" s="503"/>
      <c r="L11" s="503"/>
      <c r="M11" s="503"/>
      <c r="N11" s="503"/>
      <c r="O11" s="503"/>
      <c r="P11" s="559"/>
      <c r="Q11" s="611"/>
      <c r="R11" s="560"/>
    </row>
    <row r="12" spans="1:19" x14ac:dyDescent="0.2">
      <c r="A12" s="564" t="s">
        <v>221</v>
      </c>
      <c r="B12" s="565"/>
      <c r="C12" s="558"/>
      <c r="D12" s="503"/>
      <c r="E12" s="503"/>
      <c r="F12" s="567"/>
      <c r="G12" s="503"/>
      <c r="H12" s="503"/>
      <c r="I12" s="503"/>
      <c r="J12" s="503"/>
      <c r="K12" s="503"/>
      <c r="L12" s="503">
        <v>1129068</v>
      </c>
      <c r="M12" s="503"/>
      <c r="N12" s="503"/>
      <c r="O12" s="503"/>
      <c r="P12" s="559">
        <v>150000</v>
      </c>
      <c r="Q12" s="611"/>
      <c r="R12" s="560">
        <v>1279068</v>
      </c>
    </row>
    <row r="13" spans="1:19" x14ac:dyDescent="0.2">
      <c r="A13" s="564"/>
      <c r="B13" s="565"/>
      <c r="C13" s="558"/>
      <c r="D13" s="503"/>
      <c r="E13" s="503"/>
      <c r="F13" s="567"/>
      <c r="G13" s="503"/>
      <c r="H13" s="503"/>
      <c r="I13" s="503"/>
      <c r="J13" s="503"/>
      <c r="K13" s="503"/>
      <c r="L13" s="503"/>
      <c r="M13" s="503"/>
      <c r="N13" s="503"/>
      <c r="O13" s="503"/>
      <c r="P13" s="559"/>
      <c r="Q13" s="611"/>
      <c r="R13" s="560"/>
    </row>
    <row r="14" spans="1:19" x14ac:dyDescent="0.2">
      <c r="A14" s="326" t="s">
        <v>236</v>
      </c>
      <c r="B14" s="15"/>
      <c r="C14" s="277">
        <v>4190400</v>
      </c>
      <c r="D14" s="509"/>
      <c r="E14" s="509"/>
      <c r="F14" s="509"/>
      <c r="G14" s="509"/>
      <c r="H14" s="509"/>
      <c r="I14" s="509"/>
      <c r="J14" s="509"/>
      <c r="K14" s="509"/>
      <c r="L14" s="509"/>
      <c r="M14" s="509"/>
      <c r="N14" s="509"/>
      <c r="O14" s="509"/>
      <c r="P14" s="554"/>
      <c r="Q14" s="612"/>
      <c r="R14" s="560">
        <v>4190400</v>
      </c>
    </row>
    <row r="15" spans="1:19" x14ac:dyDescent="0.2">
      <c r="A15" s="326"/>
      <c r="B15" s="15"/>
      <c r="C15" s="311"/>
      <c r="D15" s="509"/>
      <c r="E15" s="509"/>
      <c r="F15" s="509"/>
      <c r="G15" s="509"/>
      <c r="H15" s="509"/>
      <c r="I15" s="509"/>
      <c r="J15" s="509"/>
      <c r="K15" s="509"/>
      <c r="L15" s="509"/>
      <c r="M15" s="509"/>
      <c r="N15" s="509"/>
      <c r="O15" s="509"/>
      <c r="P15" s="554"/>
      <c r="Q15" s="612"/>
      <c r="R15" s="560"/>
    </row>
    <row r="16" spans="1:19" x14ac:dyDescent="0.2">
      <c r="A16" s="326" t="s">
        <v>208</v>
      </c>
      <c r="B16" s="15"/>
      <c r="C16" s="277">
        <v>538800</v>
      </c>
      <c r="D16" s="509"/>
      <c r="E16" s="509"/>
      <c r="F16" s="509"/>
      <c r="G16" s="509"/>
      <c r="H16" s="509"/>
      <c r="I16" s="509"/>
      <c r="J16" s="509"/>
      <c r="K16" s="509"/>
      <c r="L16" s="509"/>
      <c r="M16" s="509"/>
      <c r="N16" s="509"/>
      <c r="O16" s="509"/>
      <c r="P16" s="554"/>
      <c r="Q16" s="612"/>
      <c r="R16" s="560">
        <v>538800</v>
      </c>
    </row>
    <row r="17" spans="1:19" x14ac:dyDescent="0.2">
      <c r="A17" s="326"/>
      <c r="B17" s="15"/>
      <c r="C17" s="277"/>
      <c r="D17" s="509"/>
      <c r="E17" s="509"/>
      <c r="F17" s="509"/>
      <c r="G17" s="509"/>
      <c r="H17" s="509"/>
      <c r="I17" s="509"/>
      <c r="J17" s="509"/>
      <c r="K17" s="509"/>
      <c r="L17" s="509"/>
      <c r="M17" s="509"/>
      <c r="N17" s="509"/>
      <c r="O17" s="509"/>
      <c r="P17" s="554"/>
      <c r="Q17" s="612"/>
      <c r="R17" s="560"/>
    </row>
    <row r="18" spans="1:19" x14ac:dyDescent="0.2">
      <c r="A18" s="326" t="s">
        <v>237</v>
      </c>
      <c r="B18" s="15"/>
      <c r="C18" s="277">
        <v>150943</v>
      </c>
      <c r="D18" s="509"/>
      <c r="E18" s="509"/>
      <c r="F18" s="509">
        <v>150943</v>
      </c>
      <c r="G18" s="509"/>
      <c r="H18" s="509"/>
      <c r="I18" s="509"/>
      <c r="J18" s="509"/>
      <c r="K18" s="509">
        <v>150943</v>
      </c>
      <c r="L18" s="509"/>
      <c r="M18" s="509"/>
      <c r="N18" s="509"/>
      <c r="O18" s="509"/>
      <c r="P18" s="554">
        <v>150943</v>
      </c>
      <c r="Q18" s="612"/>
      <c r="R18" s="560">
        <v>603772</v>
      </c>
    </row>
    <row r="19" spans="1:19" x14ac:dyDescent="0.2">
      <c r="A19" s="326" t="s">
        <v>149</v>
      </c>
      <c r="B19" s="15"/>
      <c r="C19" s="277">
        <v>16100</v>
      </c>
      <c r="D19" s="509"/>
      <c r="E19" s="509"/>
      <c r="F19" s="509">
        <v>16100</v>
      </c>
      <c r="G19" s="509"/>
      <c r="H19" s="509"/>
      <c r="I19" s="509"/>
      <c r="J19" s="509"/>
      <c r="K19" s="509">
        <v>16100</v>
      </c>
      <c r="L19" s="509"/>
      <c r="M19" s="509"/>
      <c r="N19" s="509"/>
      <c r="O19" s="509"/>
      <c r="P19" s="554">
        <v>16100</v>
      </c>
      <c r="Q19" s="612"/>
      <c r="R19" s="560">
        <v>64400</v>
      </c>
    </row>
    <row r="20" spans="1:19" x14ac:dyDescent="0.2">
      <c r="A20" s="326"/>
      <c r="B20" s="15"/>
      <c r="C20" s="277"/>
      <c r="D20" s="509"/>
      <c r="E20" s="509"/>
      <c r="F20" s="509"/>
      <c r="G20" s="509"/>
      <c r="H20" s="509"/>
      <c r="I20" s="509"/>
      <c r="J20" s="509"/>
      <c r="K20" s="509"/>
      <c r="L20" s="509"/>
      <c r="M20" s="509"/>
      <c r="N20" s="509"/>
      <c r="O20" s="509"/>
      <c r="P20" s="554"/>
      <c r="Q20" s="612"/>
      <c r="R20" s="560"/>
    </row>
    <row r="21" spans="1:19" x14ac:dyDescent="0.2">
      <c r="A21" s="349" t="s">
        <v>289</v>
      </c>
      <c r="B21" s="566"/>
      <c r="C21" s="338"/>
      <c r="D21" s="501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61"/>
      <c r="Q21" s="613"/>
      <c r="R21" s="560">
        <f t="shared" ref="R21:R29" si="0">SUM(C21:Q21)</f>
        <v>0</v>
      </c>
    </row>
    <row r="22" spans="1:19" ht="13.5" thickBot="1" x14ac:dyDescent="0.25">
      <c r="A22" s="349"/>
      <c r="B22" s="351"/>
      <c r="C22" s="338"/>
      <c r="D22" s="501"/>
      <c r="E22" s="501"/>
      <c r="F22" s="501"/>
      <c r="G22" s="501"/>
      <c r="H22" s="501"/>
      <c r="I22" s="501"/>
      <c r="J22" s="501"/>
      <c r="K22" s="501"/>
      <c r="L22" s="501"/>
      <c r="M22" s="501"/>
      <c r="N22" s="501"/>
      <c r="O22" s="501"/>
      <c r="P22" s="561"/>
      <c r="Q22" s="613"/>
      <c r="R22" s="560">
        <f t="shared" si="0"/>
        <v>0</v>
      </c>
    </row>
    <row r="23" spans="1:19" ht="13.5" thickBot="1" x14ac:dyDescent="0.25">
      <c r="A23" s="183" t="s">
        <v>242</v>
      </c>
      <c r="B23" s="111"/>
      <c r="C23" s="313">
        <v>4896243</v>
      </c>
      <c r="D23" s="313">
        <f t="shared" ref="D23:Q23" si="1">SUM(D10:D22)</f>
        <v>0</v>
      </c>
      <c r="E23" s="313">
        <v>2935080</v>
      </c>
      <c r="F23" s="313">
        <v>7969203</v>
      </c>
      <c r="G23" s="313">
        <f t="shared" si="1"/>
        <v>0</v>
      </c>
      <c r="H23" s="313">
        <f t="shared" si="1"/>
        <v>0</v>
      </c>
      <c r="I23" s="313">
        <f t="shared" si="1"/>
        <v>0</v>
      </c>
      <c r="J23" s="313">
        <f t="shared" si="1"/>
        <v>0</v>
      </c>
      <c r="K23" s="313">
        <v>2099043</v>
      </c>
      <c r="L23" s="313">
        <v>1129068</v>
      </c>
      <c r="M23" s="313">
        <f t="shared" si="1"/>
        <v>0</v>
      </c>
      <c r="N23" s="313">
        <f t="shared" si="1"/>
        <v>0</v>
      </c>
      <c r="O23" s="313">
        <f t="shared" si="1"/>
        <v>0</v>
      </c>
      <c r="P23" s="313">
        <v>3491559</v>
      </c>
      <c r="Q23" s="313">
        <f t="shared" si="1"/>
        <v>0</v>
      </c>
      <c r="R23" s="313">
        <v>22520196</v>
      </c>
    </row>
    <row r="24" spans="1:19" x14ac:dyDescent="0.2">
      <c r="A24" s="386"/>
      <c r="B24" s="382"/>
      <c r="C24" s="562"/>
      <c r="D24" s="562"/>
      <c r="E24" s="562"/>
      <c r="F24" s="562"/>
      <c r="G24" s="562"/>
      <c r="H24" s="562"/>
      <c r="I24" s="562"/>
      <c r="J24" s="562"/>
      <c r="K24" s="562"/>
      <c r="L24" s="562"/>
      <c r="M24" s="562"/>
      <c r="N24" s="562"/>
      <c r="O24" s="562"/>
      <c r="P24" s="562"/>
      <c r="Q24" s="562"/>
      <c r="R24" s="560">
        <f t="shared" si="0"/>
        <v>0</v>
      </c>
    </row>
    <row r="25" spans="1:19" x14ac:dyDescent="0.2">
      <c r="A25" s="387" t="s">
        <v>249</v>
      </c>
      <c r="B25" s="178"/>
      <c r="C25" s="277">
        <v>763496</v>
      </c>
      <c r="D25" s="509"/>
      <c r="E25" s="509">
        <v>256820</v>
      </c>
      <c r="F25" s="509">
        <v>878164</v>
      </c>
      <c r="G25" s="509"/>
      <c r="H25" s="509"/>
      <c r="I25" s="509"/>
      <c r="J25" s="509"/>
      <c r="K25" s="509">
        <v>368276</v>
      </c>
      <c r="L25" s="509">
        <v>197587</v>
      </c>
      <c r="M25" s="509"/>
      <c r="N25" s="509"/>
      <c r="O25" s="509"/>
      <c r="P25" s="554">
        <v>611968</v>
      </c>
      <c r="Q25" s="612"/>
      <c r="R25" s="560">
        <v>3076311</v>
      </c>
    </row>
    <row r="26" spans="1:19" x14ac:dyDescent="0.2">
      <c r="A26" s="387" t="s">
        <v>151</v>
      </c>
      <c r="B26" s="178"/>
      <c r="C26" s="277"/>
      <c r="D26" s="509"/>
      <c r="E26" s="509"/>
      <c r="F26" s="509"/>
      <c r="G26" s="509"/>
      <c r="H26" s="509"/>
      <c r="I26" s="509"/>
      <c r="J26" s="509"/>
      <c r="K26" s="509"/>
      <c r="L26" s="509"/>
      <c r="M26" s="509"/>
      <c r="N26" s="509"/>
      <c r="O26" s="509"/>
      <c r="P26" s="554"/>
      <c r="Q26" s="612"/>
      <c r="R26" s="560">
        <f t="shared" si="0"/>
        <v>0</v>
      </c>
    </row>
    <row r="27" spans="1:19" x14ac:dyDescent="0.2">
      <c r="A27" s="387" t="s">
        <v>152</v>
      </c>
      <c r="B27" s="178"/>
      <c r="C27" s="277">
        <v>25056</v>
      </c>
      <c r="D27" s="509"/>
      <c r="E27" s="509"/>
      <c r="F27" s="509">
        <v>25056</v>
      </c>
      <c r="G27" s="509"/>
      <c r="H27" s="509"/>
      <c r="I27" s="509"/>
      <c r="J27" s="509"/>
      <c r="K27" s="509">
        <v>25056</v>
      </c>
      <c r="L27" s="509"/>
      <c r="M27" s="509"/>
      <c r="N27" s="509"/>
      <c r="O27" s="509"/>
      <c r="P27" s="554">
        <v>25056</v>
      </c>
      <c r="Q27" s="612"/>
      <c r="R27" s="560">
        <v>100224</v>
      </c>
    </row>
    <row r="28" spans="1:19" x14ac:dyDescent="0.2">
      <c r="A28" s="387"/>
      <c r="B28" s="178"/>
      <c r="C28" s="277"/>
      <c r="D28" s="509"/>
      <c r="E28" s="509"/>
      <c r="F28" s="509"/>
      <c r="G28" s="509"/>
      <c r="H28" s="509"/>
      <c r="I28" s="509"/>
      <c r="J28" s="509"/>
      <c r="K28" s="509"/>
      <c r="L28" s="509"/>
      <c r="M28" s="509"/>
      <c r="N28" s="509"/>
      <c r="O28" s="509"/>
      <c r="P28" s="554"/>
      <c r="Q28" s="612"/>
      <c r="R28" s="560">
        <f t="shared" si="0"/>
        <v>0</v>
      </c>
    </row>
    <row r="29" spans="1:19" ht="13.5" thickBot="1" x14ac:dyDescent="0.25">
      <c r="A29" s="552"/>
      <c r="B29" s="553"/>
      <c r="C29" s="334"/>
      <c r="D29" s="511"/>
      <c r="E29" s="511"/>
      <c r="F29" s="511"/>
      <c r="G29" s="511"/>
      <c r="H29" s="511"/>
      <c r="I29" s="511"/>
      <c r="J29" s="511"/>
      <c r="K29" s="511"/>
      <c r="L29" s="511"/>
      <c r="M29" s="511"/>
      <c r="N29" s="511"/>
      <c r="O29" s="511"/>
      <c r="P29" s="563"/>
      <c r="Q29" s="614"/>
      <c r="R29" s="560">
        <f t="shared" si="0"/>
        <v>0</v>
      </c>
    </row>
    <row r="30" spans="1:19" ht="13.5" thickBot="1" x14ac:dyDescent="0.25">
      <c r="A30" s="183" t="s">
        <v>241</v>
      </c>
      <c r="B30" s="111"/>
      <c r="C30" s="313">
        <f>SUM(C25:C29)</f>
        <v>788552</v>
      </c>
      <c r="D30" s="313">
        <f t="shared" ref="D30:Q30" si="2">SUM(D25:D29)</f>
        <v>0</v>
      </c>
      <c r="E30" s="313">
        <v>256820</v>
      </c>
      <c r="F30" s="313">
        <v>903220</v>
      </c>
      <c r="G30" s="313">
        <f t="shared" si="2"/>
        <v>0</v>
      </c>
      <c r="H30" s="313">
        <f t="shared" si="2"/>
        <v>0</v>
      </c>
      <c r="I30" s="313">
        <f t="shared" si="2"/>
        <v>0</v>
      </c>
      <c r="J30" s="313">
        <f t="shared" si="2"/>
        <v>0</v>
      </c>
      <c r="K30" s="313">
        <v>393332</v>
      </c>
      <c r="L30" s="313">
        <v>197587</v>
      </c>
      <c r="M30" s="313">
        <f t="shared" si="2"/>
        <v>0</v>
      </c>
      <c r="N30" s="313">
        <f t="shared" si="2"/>
        <v>0</v>
      </c>
      <c r="O30" s="313">
        <f t="shared" si="2"/>
        <v>0</v>
      </c>
      <c r="P30" s="313">
        <v>637024</v>
      </c>
      <c r="Q30" s="313">
        <f t="shared" si="2"/>
        <v>0</v>
      </c>
      <c r="R30" s="313">
        <v>3176535</v>
      </c>
    </row>
    <row r="31" spans="1:19" x14ac:dyDescent="0.2">
      <c r="A31" s="570"/>
      <c r="B31" s="570"/>
      <c r="C31" s="447"/>
      <c r="D31" s="447"/>
      <c r="E31" s="447"/>
      <c r="F31" s="447"/>
      <c r="G31" s="447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</row>
    <row r="32" spans="1:19" ht="63" customHeight="1" x14ac:dyDescent="0.2">
      <c r="A32" s="570"/>
      <c r="B32" s="570"/>
      <c r="C32" s="447"/>
      <c r="D32" s="447"/>
      <c r="E32" s="447"/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7"/>
    </row>
    <row r="33" spans="1:19" ht="44.25" customHeight="1" x14ac:dyDescent="0.2">
      <c r="A33" s="570"/>
      <c r="B33" s="570"/>
      <c r="C33" s="447"/>
      <c r="D33" s="447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</row>
    <row r="34" spans="1:19" x14ac:dyDescent="0.2">
      <c r="A34" s="570"/>
      <c r="B34" s="570"/>
      <c r="C34" s="447"/>
      <c r="D34" s="447"/>
      <c r="E34" s="447"/>
      <c r="F34" s="447"/>
      <c r="G34" s="447"/>
      <c r="H34" s="447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</row>
    <row r="35" spans="1:19" x14ac:dyDescent="0.2">
      <c r="A35" s="182"/>
      <c r="B35" s="18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71"/>
      <c r="S35" s="4"/>
    </row>
    <row r="36" spans="1:19" x14ac:dyDescent="0.2">
      <c r="A36" s="182"/>
      <c r="B36" s="18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6"/>
      <c r="S36" s="4"/>
    </row>
    <row r="38" spans="1:19" ht="13.5" thickBot="1" x14ac:dyDescent="0.25">
      <c r="D38" s="608"/>
      <c r="E38" s="608"/>
      <c r="R38" s="216" t="s">
        <v>199</v>
      </c>
      <c r="S38" s="608"/>
    </row>
    <row r="39" spans="1:19" x14ac:dyDescent="0.2">
      <c r="A39" s="694" t="s">
        <v>71</v>
      </c>
      <c r="B39" s="684"/>
      <c r="C39" s="383" t="s">
        <v>63</v>
      </c>
      <c r="D39" s="384" t="s">
        <v>60</v>
      </c>
      <c r="E39" s="384" t="s">
        <v>261</v>
      </c>
      <c r="F39" s="384" t="s">
        <v>222</v>
      </c>
      <c r="G39" s="384" t="s">
        <v>110</v>
      </c>
      <c r="H39" s="384" t="s">
        <v>62</v>
      </c>
      <c r="I39" s="384" t="s">
        <v>64</v>
      </c>
      <c r="J39" s="384" t="s">
        <v>109</v>
      </c>
      <c r="K39" s="384" t="s">
        <v>65</v>
      </c>
      <c r="L39" s="384" t="s">
        <v>66</v>
      </c>
      <c r="M39" s="384" t="s">
        <v>61</v>
      </c>
      <c r="N39" s="384" t="s">
        <v>67</v>
      </c>
      <c r="O39" s="384" t="s">
        <v>69</v>
      </c>
      <c r="P39" s="384" t="s">
        <v>70</v>
      </c>
      <c r="Q39" s="385" t="s">
        <v>216</v>
      </c>
      <c r="R39" s="695" t="s">
        <v>83</v>
      </c>
    </row>
    <row r="40" spans="1:19" ht="13.5" thickBot="1" x14ac:dyDescent="0.25">
      <c r="A40" s="394"/>
      <c r="B40" s="395"/>
      <c r="C40" s="390" t="s">
        <v>150</v>
      </c>
      <c r="D40" s="391" t="s">
        <v>21</v>
      </c>
      <c r="E40" s="391" t="s">
        <v>293</v>
      </c>
      <c r="F40" s="391" t="s">
        <v>223</v>
      </c>
      <c r="G40" s="391" t="s">
        <v>111</v>
      </c>
      <c r="H40" s="392" t="s">
        <v>239</v>
      </c>
      <c r="I40" s="391" t="s">
        <v>238</v>
      </c>
      <c r="J40" s="391" t="s">
        <v>112</v>
      </c>
      <c r="K40" s="391" t="s">
        <v>34</v>
      </c>
      <c r="L40" s="391" t="s">
        <v>240</v>
      </c>
      <c r="M40" s="391" t="s">
        <v>113</v>
      </c>
      <c r="N40" s="391" t="s">
        <v>114</v>
      </c>
      <c r="O40" s="391" t="s">
        <v>168</v>
      </c>
      <c r="P40" s="391" t="s">
        <v>169</v>
      </c>
      <c r="Q40" s="393" t="s">
        <v>304</v>
      </c>
      <c r="R40" s="696"/>
    </row>
    <row r="41" spans="1:19" x14ac:dyDescent="0.2">
      <c r="A41" s="326" t="s">
        <v>153</v>
      </c>
      <c r="B41" s="33"/>
      <c r="C41" s="631"/>
      <c r="D41" s="498"/>
      <c r="E41" s="498"/>
      <c r="F41" s="498">
        <v>181480</v>
      </c>
      <c r="G41" s="498"/>
      <c r="H41" s="498"/>
      <c r="I41" s="498"/>
      <c r="J41" s="498"/>
      <c r="K41" s="498">
        <v>24000</v>
      </c>
      <c r="L41" s="498"/>
      <c r="M41" s="498"/>
      <c r="N41" s="498"/>
      <c r="O41" s="498"/>
      <c r="P41" s="498">
        <v>24000</v>
      </c>
      <c r="Q41" s="499"/>
      <c r="R41" s="555">
        <f>SUM(C41:Q41)</f>
        <v>229480</v>
      </c>
    </row>
    <row r="42" spans="1:19" x14ac:dyDescent="0.2">
      <c r="A42" s="326" t="s">
        <v>154</v>
      </c>
      <c r="B42" s="33"/>
      <c r="C42" s="277">
        <v>90000</v>
      </c>
      <c r="D42" s="509"/>
      <c r="E42" s="509"/>
      <c r="F42" s="509"/>
      <c r="G42" s="509"/>
      <c r="H42" s="509"/>
      <c r="I42" s="509"/>
      <c r="J42" s="509"/>
      <c r="K42" s="509"/>
      <c r="L42" s="509"/>
      <c r="M42" s="509"/>
      <c r="N42" s="509"/>
      <c r="O42" s="509"/>
      <c r="P42" s="509">
        <v>5000</v>
      </c>
      <c r="Q42" s="330"/>
      <c r="R42" s="555">
        <f>SUM(C42:Q42)</f>
        <v>95000</v>
      </c>
    </row>
    <row r="43" spans="1:19" x14ac:dyDescent="0.2">
      <c r="A43" s="326" t="s">
        <v>155</v>
      </c>
      <c r="B43" s="33"/>
      <c r="C43" s="277">
        <v>33000</v>
      </c>
      <c r="D43" s="509"/>
      <c r="E43" s="509"/>
      <c r="F43" s="509"/>
      <c r="G43" s="509"/>
      <c r="H43" s="509"/>
      <c r="I43" s="509"/>
      <c r="J43" s="509"/>
      <c r="K43" s="509"/>
      <c r="L43" s="509"/>
      <c r="M43" s="509"/>
      <c r="N43" s="509"/>
      <c r="O43" s="509"/>
      <c r="P43" s="509"/>
      <c r="Q43" s="330"/>
      <c r="R43" s="555">
        <f t="shared" ref="R43:R71" si="3">SUM(C43:Q43)</f>
        <v>33000</v>
      </c>
    </row>
    <row r="44" spans="1:19" ht="12.75" hidden="1" customHeight="1" x14ac:dyDescent="0.2">
      <c r="A44" s="326" t="s">
        <v>35</v>
      </c>
      <c r="B44" s="33"/>
      <c r="C44" s="277"/>
      <c r="D44" s="509"/>
      <c r="E44" s="509"/>
      <c r="F44" s="509"/>
      <c r="G44" s="509"/>
      <c r="H44" s="509"/>
      <c r="I44" s="509"/>
      <c r="J44" s="509"/>
      <c r="K44" s="509"/>
      <c r="L44" s="509"/>
      <c r="M44" s="509"/>
      <c r="N44" s="509"/>
      <c r="O44" s="509"/>
      <c r="P44" s="509"/>
      <c r="Q44" s="330"/>
      <c r="R44" s="555">
        <f t="shared" si="3"/>
        <v>0</v>
      </c>
    </row>
    <row r="45" spans="1:19" x14ac:dyDescent="0.2">
      <c r="A45" s="326" t="s">
        <v>156</v>
      </c>
      <c r="B45" s="33"/>
      <c r="C45" s="277"/>
      <c r="D45" s="509">
        <v>50000</v>
      </c>
      <c r="E45" s="509"/>
      <c r="F45" s="509">
        <v>288360</v>
      </c>
      <c r="G45" s="509">
        <v>100000</v>
      </c>
      <c r="H45" s="509"/>
      <c r="I45" s="509"/>
      <c r="J45" s="509">
        <v>240000</v>
      </c>
      <c r="K45" s="509"/>
      <c r="L45" s="509"/>
      <c r="M45" s="509"/>
      <c r="N45" s="509"/>
      <c r="O45" s="509"/>
      <c r="P45" s="509">
        <v>400000</v>
      </c>
      <c r="Q45" s="330"/>
      <c r="R45" s="555">
        <f t="shared" si="3"/>
        <v>1078360</v>
      </c>
    </row>
    <row r="46" spans="1:19" x14ac:dyDescent="0.2">
      <c r="A46" s="326" t="s">
        <v>157</v>
      </c>
      <c r="B46" s="33"/>
      <c r="C46" s="277"/>
      <c r="D46" s="509"/>
      <c r="E46" s="509"/>
      <c r="F46" s="509"/>
      <c r="G46" s="509"/>
      <c r="H46" s="509"/>
      <c r="I46" s="509"/>
      <c r="J46" s="509"/>
      <c r="K46" s="509"/>
      <c r="L46" s="509">
        <v>213000</v>
      </c>
      <c r="M46" s="509"/>
      <c r="N46" s="509"/>
      <c r="O46" s="509"/>
      <c r="P46" s="509">
        <v>125000</v>
      </c>
      <c r="Q46" s="330"/>
      <c r="R46" s="555">
        <f>SUM(C46:Q46)</f>
        <v>338000</v>
      </c>
    </row>
    <row r="47" spans="1:19" x14ac:dyDescent="0.2">
      <c r="A47" s="326" t="s">
        <v>158</v>
      </c>
      <c r="B47" s="33"/>
      <c r="C47" s="277">
        <v>88000</v>
      </c>
      <c r="D47" s="509">
        <v>220000</v>
      </c>
      <c r="E47" s="98"/>
      <c r="F47" s="509">
        <v>2467890</v>
      </c>
      <c r="G47" s="509">
        <v>620000</v>
      </c>
      <c r="H47" s="98"/>
      <c r="I47" s="509">
        <v>620000</v>
      </c>
      <c r="J47" s="509">
        <v>346000</v>
      </c>
      <c r="K47" s="509">
        <v>126000</v>
      </c>
      <c r="L47" s="98"/>
      <c r="M47" s="509"/>
      <c r="N47" s="509">
        <v>992000</v>
      </c>
      <c r="O47" s="509"/>
      <c r="P47" s="509">
        <v>185000</v>
      </c>
      <c r="Q47" s="330"/>
      <c r="R47" s="555">
        <f t="shared" si="3"/>
        <v>5664890</v>
      </c>
    </row>
    <row r="48" spans="1:19" x14ac:dyDescent="0.2">
      <c r="A48" s="326" t="s">
        <v>159</v>
      </c>
      <c r="B48" s="33"/>
      <c r="C48" s="277"/>
      <c r="D48" s="509"/>
      <c r="E48" s="509"/>
      <c r="F48" s="509"/>
      <c r="G48" s="509"/>
      <c r="H48" s="509"/>
      <c r="I48" s="509"/>
      <c r="J48" s="509"/>
      <c r="K48" s="509"/>
      <c r="L48" s="509"/>
      <c r="M48" s="509"/>
      <c r="N48" s="509"/>
      <c r="O48" s="509"/>
      <c r="P48" s="509"/>
      <c r="Q48" s="330"/>
      <c r="R48" s="555">
        <f t="shared" si="3"/>
        <v>0</v>
      </c>
    </row>
    <row r="49" spans="1:18" x14ac:dyDescent="0.2">
      <c r="A49" s="322" t="s">
        <v>36</v>
      </c>
      <c r="B49" s="43"/>
      <c r="C49" s="311">
        <f>SUM(C41:C48)</f>
        <v>211000</v>
      </c>
      <c r="D49" s="556">
        <f t="shared" ref="D49:Q49" si="4">SUM(D41:D48)</f>
        <v>270000</v>
      </c>
      <c r="E49" s="556">
        <f t="shared" si="4"/>
        <v>0</v>
      </c>
      <c r="F49" s="556">
        <f t="shared" si="4"/>
        <v>2937730</v>
      </c>
      <c r="G49" s="556">
        <f t="shared" si="4"/>
        <v>720000</v>
      </c>
      <c r="H49" s="556">
        <f t="shared" si="4"/>
        <v>0</v>
      </c>
      <c r="I49" s="556">
        <f t="shared" si="4"/>
        <v>620000</v>
      </c>
      <c r="J49" s="556">
        <f t="shared" si="4"/>
        <v>586000</v>
      </c>
      <c r="K49" s="556">
        <f t="shared" si="4"/>
        <v>150000</v>
      </c>
      <c r="L49" s="556">
        <f t="shared" si="4"/>
        <v>213000</v>
      </c>
      <c r="M49" s="556">
        <f t="shared" si="4"/>
        <v>0</v>
      </c>
      <c r="N49" s="556">
        <f t="shared" si="4"/>
        <v>992000</v>
      </c>
      <c r="O49" s="556">
        <f t="shared" si="4"/>
        <v>0</v>
      </c>
      <c r="P49" s="556">
        <f t="shared" si="4"/>
        <v>739000</v>
      </c>
      <c r="Q49" s="373">
        <f t="shared" si="4"/>
        <v>0</v>
      </c>
      <c r="R49" s="311">
        <f>SUM(R41:R48)</f>
        <v>7438730</v>
      </c>
    </row>
    <row r="50" spans="1:18" x14ac:dyDescent="0.2">
      <c r="A50" s="326"/>
      <c r="B50" s="33"/>
      <c r="C50" s="277"/>
      <c r="D50" s="509"/>
      <c r="E50" s="509"/>
      <c r="F50" s="509"/>
      <c r="G50" s="509"/>
      <c r="H50" s="509"/>
      <c r="I50" s="509"/>
      <c r="J50" s="509"/>
      <c r="K50" s="509"/>
      <c r="L50" s="509"/>
      <c r="M50" s="509"/>
      <c r="N50" s="509"/>
      <c r="O50" s="509"/>
      <c r="P50" s="509"/>
      <c r="Q50" s="330"/>
      <c r="R50" s="555">
        <f t="shared" si="3"/>
        <v>0</v>
      </c>
    </row>
    <row r="51" spans="1:18" x14ac:dyDescent="0.2">
      <c r="A51" s="326" t="s">
        <v>160</v>
      </c>
      <c r="B51" s="33"/>
      <c r="C51" s="277">
        <v>140000</v>
      </c>
      <c r="D51" s="509"/>
      <c r="E51" s="98"/>
      <c r="F51" s="509">
        <v>30000</v>
      </c>
      <c r="G51" s="509"/>
      <c r="H51" s="509"/>
      <c r="I51" s="509"/>
      <c r="J51" s="509"/>
      <c r="K51" s="509"/>
      <c r="L51" s="509"/>
      <c r="M51" s="509"/>
      <c r="N51" s="509"/>
      <c r="O51" s="509"/>
      <c r="P51" s="509">
        <v>30000</v>
      </c>
      <c r="Q51" s="330"/>
      <c r="R51" s="555">
        <f>SUM(C51:Q51)</f>
        <v>200000</v>
      </c>
    </row>
    <row r="52" spans="1:18" x14ac:dyDescent="0.2">
      <c r="A52" s="326" t="s">
        <v>161</v>
      </c>
      <c r="B52" s="33"/>
      <c r="C52" s="277">
        <v>65000</v>
      </c>
      <c r="D52" s="509"/>
      <c r="E52" s="98"/>
      <c r="F52" s="509">
        <v>15000</v>
      </c>
      <c r="G52" s="509"/>
      <c r="H52" s="509"/>
      <c r="I52" s="509"/>
      <c r="J52" s="509"/>
      <c r="K52" s="509"/>
      <c r="L52" s="509"/>
      <c r="M52" s="509"/>
      <c r="N52" s="509"/>
      <c r="O52" s="509"/>
      <c r="P52" s="509">
        <v>15000</v>
      </c>
      <c r="Q52" s="330"/>
      <c r="R52" s="555">
        <f t="shared" si="3"/>
        <v>95000</v>
      </c>
    </row>
    <row r="53" spans="1:18" x14ac:dyDescent="0.2">
      <c r="A53" s="322" t="s">
        <v>37</v>
      </c>
      <c r="B53" s="43"/>
      <c r="C53" s="311">
        <f>SUM(C51:C52)</f>
        <v>205000</v>
      </c>
      <c r="D53" s="556">
        <f t="shared" ref="D53:Q53" si="5">SUM(D51:D52)</f>
        <v>0</v>
      </c>
      <c r="E53" s="556">
        <f t="shared" si="5"/>
        <v>0</v>
      </c>
      <c r="F53" s="556">
        <f t="shared" si="5"/>
        <v>45000</v>
      </c>
      <c r="G53" s="556">
        <f t="shared" si="5"/>
        <v>0</v>
      </c>
      <c r="H53" s="556">
        <f t="shared" si="5"/>
        <v>0</v>
      </c>
      <c r="I53" s="556">
        <f t="shared" si="5"/>
        <v>0</v>
      </c>
      <c r="J53" s="556">
        <f t="shared" si="5"/>
        <v>0</v>
      </c>
      <c r="K53" s="556">
        <f t="shared" si="5"/>
        <v>0</v>
      </c>
      <c r="L53" s="556">
        <f t="shared" si="5"/>
        <v>0</v>
      </c>
      <c r="M53" s="556">
        <f t="shared" si="5"/>
        <v>0</v>
      </c>
      <c r="N53" s="556">
        <f t="shared" si="5"/>
        <v>0</v>
      </c>
      <c r="O53" s="556">
        <f t="shared" si="5"/>
        <v>0</v>
      </c>
      <c r="P53" s="556">
        <f t="shared" si="5"/>
        <v>45000</v>
      </c>
      <c r="Q53" s="373">
        <f t="shared" si="5"/>
        <v>0</v>
      </c>
      <c r="R53" s="311">
        <f>SUM(R51:R52)</f>
        <v>295000</v>
      </c>
    </row>
    <row r="54" spans="1:18" x14ac:dyDescent="0.2">
      <c r="A54" s="322"/>
      <c r="B54" s="43"/>
      <c r="C54" s="311"/>
      <c r="D54" s="556"/>
      <c r="E54" s="556"/>
      <c r="F54" s="556"/>
      <c r="G54" s="556"/>
      <c r="H54" s="556"/>
      <c r="I54" s="556"/>
      <c r="J54" s="556"/>
      <c r="K54" s="556"/>
      <c r="L54" s="556"/>
      <c r="M54" s="556"/>
      <c r="N54" s="556"/>
      <c r="O54" s="556"/>
      <c r="P54" s="556"/>
      <c r="Q54" s="373"/>
      <c r="R54" s="555">
        <f t="shared" si="3"/>
        <v>0</v>
      </c>
    </row>
    <row r="55" spans="1:18" x14ac:dyDescent="0.2">
      <c r="A55" s="326" t="s">
        <v>162</v>
      </c>
      <c r="B55" s="33"/>
      <c r="C55" s="277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>
        <v>1504000</v>
      </c>
      <c r="P55" s="509"/>
      <c r="Q55" s="330"/>
      <c r="R55" s="555">
        <f t="shared" si="3"/>
        <v>1504000</v>
      </c>
    </row>
    <row r="56" spans="1:18" x14ac:dyDescent="0.2">
      <c r="A56" s="326" t="s">
        <v>163</v>
      </c>
      <c r="B56" s="33"/>
      <c r="C56" s="277"/>
      <c r="D56" s="509"/>
      <c r="E56" s="509"/>
      <c r="F56" s="509"/>
      <c r="G56" s="509"/>
      <c r="H56" s="509"/>
      <c r="I56" s="509"/>
      <c r="J56" s="509"/>
      <c r="K56" s="509"/>
      <c r="L56" s="509"/>
      <c r="M56" s="509"/>
      <c r="N56" s="509"/>
      <c r="O56" s="509"/>
      <c r="P56" s="509"/>
      <c r="Q56" s="330"/>
      <c r="R56" s="555">
        <f t="shared" si="3"/>
        <v>0</v>
      </c>
    </row>
    <row r="57" spans="1:18" x14ac:dyDescent="0.2">
      <c r="A57" s="326" t="s">
        <v>350</v>
      </c>
      <c r="B57" s="33"/>
      <c r="C57" s="329">
        <v>450000</v>
      </c>
      <c r="D57" s="507">
        <v>30000</v>
      </c>
      <c r="E57" s="507"/>
      <c r="F57" s="507"/>
      <c r="G57" s="509"/>
      <c r="H57" s="509"/>
      <c r="I57" s="509">
        <v>402000</v>
      </c>
      <c r="J57" s="509"/>
      <c r="K57" s="509">
        <v>1051000</v>
      </c>
      <c r="L57" s="509"/>
      <c r="M57" s="509">
        <v>10000</v>
      </c>
      <c r="N57" s="509">
        <v>352000</v>
      </c>
      <c r="O57" s="509"/>
      <c r="P57" s="509"/>
      <c r="Q57" s="330"/>
      <c r="R57" s="555">
        <f t="shared" si="3"/>
        <v>2295000</v>
      </c>
    </row>
    <row r="58" spans="1:18" x14ac:dyDescent="0.2">
      <c r="A58" s="326"/>
      <c r="B58" s="33"/>
      <c r="C58" s="277"/>
      <c r="D58" s="509"/>
      <c r="E58" s="509"/>
      <c r="F58" s="509"/>
      <c r="G58" s="509"/>
      <c r="H58" s="509"/>
      <c r="I58" s="509"/>
      <c r="J58" s="509"/>
      <c r="K58" s="509"/>
      <c r="L58" s="509"/>
      <c r="M58" s="509"/>
      <c r="N58" s="509"/>
      <c r="O58" s="509"/>
      <c r="P58" s="509"/>
      <c r="Q58" s="330"/>
      <c r="R58" s="555">
        <f t="shared" si="3"/>
        <v>0</v>
      </c>
    </row>
    <row r="59" spans="1:18" x14ac:dyDescent="0.2">
      <c r="A59" s="326"/>
      <c r="B59" s="33"/>
      <c r="C59" s="277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  <c r="O59" s="509"/>
      <c r="P59" s="509"/>
      <c r="Q59" s="330"/>
      <c r="R59" s="555">
        <f t="shared" si="3"/>
        <v>0</v>
      </c>
    </row>
    <row r="60" spans="1:18" x14ac:dyDescent="0.2">
      <c r="A60" s="326" t="s">
        <v>164</v>
      </c>
      <c r="B60" s="33"/>
      <c r="C60" s="277">
        <v>81000</v>
      </c>
      <c r="D60" s="509">
        <v>230000</v>
      </c>
      <c r="E60" s="98"/>
      <c r="F60" s="509">
        <v>354331</v>
      </c>
      <c r="G60" s="509">
        <v>350000</v>
      </c>
      <c r="H60" s="509"/>
      <c r="I60" s="509">
        <v>150000</v>
      </c>
      <c r="J60" s="509">
        <v>440000</v>
      </c>
      <c r="K60" s="509">
        <v>1188000</v>
      </c>
      <c r="L60" s="509">
        <v>130000</v>
      </c>
      <c r="M60" s="509"/>
      <c r="N60" s="509">
        <v>60000</v>
      </c>
      <c r="O60" s="509"/>
      <c r="P60" s="509">
        <v>240000</v>
      </c>
      <c r="Q60" s="330"/>
      <c r="R60" s="555">
        <f t="shared" si="3"/>
        <v>3223331</v>
      </c>
    </row>
    <row r="61" spans="1:18" x14ac:dyDescent="0.2">
      <c r="A61" s="326" t="s">
        <v>167</v>
      </c>
      <c r="B61" s="33"/>
      <c r="C61" s="277">
        <v>550000</v>
      </c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330"/>
      <c r="R61" s="555">
        <f t="shared" si="3"/>
        <v>550000</v>
      </c>
    </row>
    <row r="62" spans="1:18" x14ac:dyDescent="0.2">
      <c r="A62" s="326" t="s">
        <v>165</v>
      </c>
      <c r="B62" s="33"/>
      <c r="C62" s="277">
        <v>998000</v>
      </c>
      <c r="D62" s="509">
        <v>10000</v>
      </c>
      <c r="E62" s="98"/>
      <c r="F62" s="509">
        <v>354330</v>
      </c>
      <c r="G62" s="509">
        <v>340000</v>
      </c>
      <c r="H62" s="509">
        <v>410000</v>
      </c>
      <c r="I62" s="509">
        <v>1140000</v>
      </c>
      <c r="J62" s="509">
        <v>60000</v>
      </c>
      <c r="K62" s="509">
        <v>120000</v>
      </c>
      <c r="L62" s="509"/>
      <c r="M62" s="509">
        <v>50000</v>
      </c>
      <c r="N62" s="509">
        <v>1200000</v>
      </c>
      <c r="O62" s="509"/>
      <c r="P62" s="509">
        <v>150000</v>
      </c>
      <c r="Q62" s="330">
        <v>380000</v>
      </c>
      <c r="R62" s="555">
        <f t="shared" si="3"/>
        <v>5212330</v>
      </c>
    </row>
    <row r="63" spans="1:18" x14ac:dyDescent="0.2">
      <c r="A63" s="326"/>
      <c r="B63" s="33"/>
      <c r="C63" s="277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509"/>
      <c r="O63" s="509"/>
      <c r="P63" s="509"/>
      <c r="Q63" s="330"/>
      <c r="R63" s="555">
        <f t="shared" si="3"/>
        <v>0</v>
      </c>
    </row>
    <row r="64" spans="1:18" x14ac:dyDescent="0.2">
      <c r="A64" s="326"/>
      <c r="B64" s="33"/>
      <c r="C64" s="277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09"/>
      <c r="O64" s="509"/>
      <c r="P64" s="509"/>
      <c r="Q64" s="330"/>
      <c r="R64" s="555">
        <f t="shared" si="3"/>
        <v>0</v>
      </c>
    </row>
    <row r="65" spans="1:19" x14ac:dyDescent="0.2">
      <c r="A65" s="326" t="s">
        <v>243</v>
      </c>
      <c r="B65" s="33"/>
      <c r="C65" s="277">
        <v>100000</v>
      </c>
      <c r="D65" s="509"/>
      <c r="E65" s="509"/>
      <c r="F65" s="509"/>
      <c r="G65" s="509"/>
      <c r="H65" s="509"/>
      <c r="I65" s="509"/>
      <c r="J65" s="509"/>
      <c r="K65" s="509">
        <v>1522000</v>
      </c>
      <c r="L65" s="509"/>
      <c r="M65" s="509"/>
      <c r="N65" s="509"/>
      <c r="O65" s="509"/>
      <c r="P65" s="509"/>
      <c r="Q65" s="330"/>
      <c r="R65" s="555">
        <f t="shared" si="3"/>
        <v>1622000</v>
      </c>
    </row>
    <row r="66" spans="1:19" x14ac:dyDescent="0.2">
      <c r="A66" s="322" t="s">
        <v>137</v>
      </c>
      <c r="B66" s="43"/>
      <c r="C66" s="311">
        <f>SUM(C55:C65)</f>
        <v>2179000</v>
      </c>
      <c r="D66" s="556">
        <f t="shared" ref="D66:R66" si="6">SUM(D55:D65)</f>
        <v>270000</v>
      </c>
      <c r="E66" s="556">
        <f t="shared" si="6"/>
        <v>0</v>
      </c>
      <c r="F66" s="556">
        <f t="shared" si="6"/>
        <v>708661</v>
      </c>
      <c r="G66" s="556">
        <f t="shared" si="6"/>
        <v>690000</v>
      </c>
      <c r="H66" s="556">
        <f t="shared" si="6"/>
        <v>410000</v>
      </c>
      <c r="I66" s="556">
        <f>SUM(I55:I65)</f>
        <v>1692000</v>
      </c>
      <c r="J66" s="556">
        <f t="shared" si="6"/>
        <v>500000</v>
      </c>
      <c r="K66" s="556">
        <f t="shared" si="6"/>
        <v>3881000</v>
      </c>
      <c r="L66" s="556">
        <f t="shared" si="6"/>
        <v>130000</v>
      </c>
      <c r="M66" s="556">
        <f t="shared" si="6"/>
        <v>60000</v>
      </c>
      <c r="N66" s="556">
        <f t="shared" si="6"/>
        <v>1612000</v>
      </c>
      <c r="O66" s="556">
        <f t="shared" si="6"/>
        <v>1504000</v>
      </c>
      <c r="P66" s="556">
        <f t="shared" si="6"/>
        <v>390000</v>
      </c>
      <c r="Q66" s="373">
        <f t="shared" si="6"/>
        <v>380000</v>
      </c>
      <c r="R66" s="311">
        <f t="shared" si="6"/>
        <v>14406661</v>
      </c>
    </row>
    <row r="67" spans="1:19" x14ac:dyDescent="0.2">
      <c r="A67" s="326"/>
      <c r="B67" s="33"/>
      <c r="C67" s="277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509"/>
      <c r="O67" s="509"/>
      <c r="P67" s="509"/>
      <c r="Q67" s="330"/>
      <c r="R67" s="555">
        <f t="shared" si="3"/>
        <v>0</v>
      </c>
    </row>
    <row r="68" spans="1:19" x14ac:dyDescent="0.2">
      <c r="A68" s="326" t="s">
        <v>166</v>
      </c>
      <c r="B68" s="33"/>
      <c r="C68" s="277">
        <v>50000</v>
      </c>
      <c r="D68" s="556"/>
      <c r="E68" s="556"/>
      <c r="F68" s="556"/>
      <c r="G68" s="509"/>
      <c r="H68" s="509"/>
      <c r="I68" s="509"/>
      <c r="J68" s="509"/>
      <c r="K68" s="509"/>
      <c r="L68" s="509"/>
      <c r="M68" s="509"/>
      <c r="N68" s="509"/>
      <c r="O68" s="509"/>
      <c r="P68" s="509"/>
      <c r="Q68" s="330"/>
      <c r="R68" s="555">
        <f t="shared" si="3"/>
        <v>50000</v>
      </c>
    </row>
    <row r="69" spans="1:19" x14ac:dyDescent="0.2">
      <c r="A69" s="326"/>
      <c r="B69" s="33"/>
      <c r="C69" s="277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09"/>
      <c r="O69" s="509"/>
      <c r="P69" s="509"/>
      <c r="Q69" s="330"/>
      <c r="R69" s="555">
        <f t="shared" si="3"/>
        <v>0</v>
      </c>
    </row>
    <row r="70" spans="1:19" x14ac:dyDescent="0.2">
      <c r="A70" s="322" t="s">
        <v>38</v>
      </c>
      <c r="B70" s="43"/>
      <c r="C70" s="311">
        <v>611000</v>
      </c>
      <c r="D70" s="556">
        <v>63000</v>
      </c>
      <c r="E70" s="98">
        <v>0</v>
      </c>
      <c r="F70" s="556">
        <v>808476</v>
      </c>
      <c r="G70" s="556">
        <v>382000</v>
      </c>
      <c r="H70" s="556">
        <v>111000</v>
      </c>
      <c r="I70" s="556">
        <v>632000</v>
      </c>
      <c r="J70" s="556">
        <v>294960</v>
      </c>
      <c r="K70" s="556">
        <v>1088000</v>
      </c>
      <c r="L70" s="556">
        <v>92000</v>
      </c>
      <c r="M70" s="556">
        <v>17000</v>
      </c>
      <c r="N70" s="556">
        <v>436000</v>
      </c>
      <c r="O70" s="556">
        <v>407000</v>
      </c>
      <c r="P70" s="556">
        <v>396000</v>
      </c>
      <c r="Q70" s="373"/>
      <c r="R70" s="555">
        <f t="shared" si="3"/>
        <v>5338436</v>
      </c>
    </row>
    <row r="71" spans="1:19" ht="13.5" thickBot="1" x14ac:dyDescent="0.25">
      <c r="A71" s="326"/>
      <c r="B71" s="33"/>
      <c r="C71" s="312"/>
      <c r="D71" s="632"/>
      <c r="E71" s="632"/>
      <c r="F71" s="632"/>
      <c r="G71" s="632"/>
      <c r="H71" s="632"/>
      <c r="I71" s="632"/>
      <c r="J71" s="632"/>
      <c r="K71" s="632"/>
      <c r="L71" s="632"/>
      <c r="M71" s="632"/>
      <c r="N71" s="632"/>
      <c r="O71" s="632"/>
      <c r="P71" s="632"/>
      <c r="Q71" s="341"/>
      <c r="R71" s="555">
        <f t="shared" si="3"/>
        <v>0</v>
      </c>
    </row>
    <row r="72" spans="1:19" ht="13.5" thickBot="1" x14ac:dyDescent="0.25">
      <c r="A72" s="353" t="s">
        <v>59</v>
      </c>
      <c r="B72" s="557"/>
      <c r="C72" s="313">
        <f>C49+C53+C66+C68+C70</f>
        <v>3256000</v>
      </c>
      <c r="D72" s="313">
        <f t="shared" ref="D72:R72" si="7">D49+D53+D66+D68+D70</f>
        <v>603000</v>
      </c>
      <c r="E72" s="313">
        <f t="shared" si="7"/>
        <v>0</v>
      </c>
      <c r="F72" s="313">
        <f t="shared" si="7"/>
        <v>4499867</v>
      </c>
      <c r="G72" s="313">
        <f t="shared" si="7"/>
        <v>1792000</v>
      </c>
      <c r="H72" s="313">
        <f t="shared" si="7"/>
        <v>521000</v>
      </c>
      <c r="I72" s="313">
        <f t="shared" si="7"/>
        <v>2944000</v>
      </c>
      <c r="J72" s="313">
        <f t="shared" si="7"/>
        <v>1380960</v>
      </c>
      <c r="K72" s="313">
        <f t="shared" si="7"/>
        <v>5119000</v>
      </c>
      <c r="L72" s="313">
        <f t="shared" si="7"/>
        <v>435000</v>
      </c>
      <c r="M72" s="313">
        <f t="shared" si="7"/>
        <v>77000</v>
      </c>
      <c r="N72" s="313">
        <f t="shared" si="7"/>
        <v>3040000</v>
      </c>
      <c r="O72" s="313">
        <f t="shared" si="7"/>
        <v>1911000</v>
      </c>
      <c r="P72" s="313">
        <f t="shared" si="7"/>
        <v>1570000</v>
      </c>
      <c r="Q72" s="313">
        <f t="shared" si="7"/>
        <v>380000</v>
      </c>
      <c r="R72" s="313">
        <f t="shared" si="7"/>
        <v>27528827</v>
      </c>
      <c r="S72" s="633"/>
    </row>
    <row r="73" spans="1:19" x14ac:dyDescent="0.2">
      <c r="C73" s="447"/>
      <c r="P73" s="627"/>
      <c r="Q73" s="48"/>
    </row>
    <row r="74" spans="1:19" x14ac:dyDescent="0.2">
      <c r="P74" s="634"/>
      <c r="Q74" s="634"/>
      <c r="R74" s="571"/>
    </row>
  </sheetData>
  <mergeCells count="7">
    <mergeCell ref="A8:B8"/>
    <mergeCell ref="A39:B39"/>
    <mergeCell ref="R8:R9"/>
    <mergeCell ref="R39:R40"/>
    <mergeCell ref="C1:N1"/>
    <mergeCell ref="C5:N5"/>
    <mergeCell ref="G3:K3"/>
  </mergeCells>
  <phoneticPr fontId="6" type="noConversion"/>
  <pageMargins left="0.27559055118110237" right="3.937007874015748E-2" top="0.98425196850393704" bottom="0.98425196850393704" header="0.51181102362204722" footer="0.51181102362204722"/>
  <pageSetup paperSize="9" scale="8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topLeftCell="A10"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664" t="s">
        <v>372</v>
      </c>
      <c r="B1" s="664"/>
      <c r="C1" s="664"/>
      <c r="D1" s="664"/>
      <c r="E1" s="664"/>
      <c r="F1" s="664"/>
      <c r="G1" s="664"/>
      <c r="H1" s="664"/>
      <c r="I1" s="664"/>
    </row>
    <row r="2" spans="1:9" x14ac:dyDescent="0.2">
      <c r="A2" s="521"/>
      <c r="B2" s="521"/>
      <c r="C2" s="521"/>
      <c r="D2" s="521"/>
      <c r="E2" s="521"/>
      <c r="F2" s="521"/>
      <c r="G2" s="521"/>
      <c r="H2" s="521"/>
      <c r="I2" s="521"/>
    </row>
    <row r="3" spans="1:9" x14ac:dyDescent="0.2">
      <c r="A3" s="4"/>
      <c r="B3" s="4"/>
      <c r="C3" s="673" t="s">
        <v>17</v>
      </c>
      <c r="D3" s="673"/>
      <c r="E3" s="673"/>
      <c r="F3" s="673"/>
    </row>
    <row r="4" spans="1:9" x14ac:dyDescent="0.2">
      <c r="A4" s="246"/>
      <c r="B4" s="4"/>
      <c r="C4" s="4"/>
      <c r="D4" s="4"/>
      <c r="E4" s="4"/>
      <c r="F4" s="4"/>
      <c r="G4" s="4"/>
      <c r="H4" s="4"/>
      <c r="I4" s="4"/>
    </row>
    <row r="5" spans="1:9" ht="15" x14ac:dyDescent="0.25">
      <c r="A5" s="4"/>
      <c r="B5" s="244"/>
      <c r="C5" s="674" t="s">
        <v>205</v>
      </c>
      <c r="D5" s="674"/>
      <c r="E5" s="674"/>
      <c r="F5" s="674"/>
      <c r="G5" s="4"/>
      <c r="H5" s="4"/>
      <c r="I5" s="4"/>
    </row>
    <row r="6" spans="1:9" x14ac:dyDescent="0.2">
      <c r="C6" s="128"/>
      <c r="D6" s="674">
        <v>2020</v>
      </c>
      <c r="E6" s="674"/>
    </row>
    <row r="7" spans="1:9" ht="13.5" thickBot="1" x14ac:dyDescent="0.25">
      <c r="I7" s="216" t="s">
        <v>199</v>
      </c>
    </row>
    <row r="8" spans="1:9" ht="13.5" thickBot="1" x14ac:dyDescent="0.25">
      <c r="A8" s="129" t="s">
        <v>12</v>
      </c>
      <c r="B8" s="88"/>
      <c r="C8" s="89" t="s">
        <v>13</v>
      </c>
      <c r="D8" s="90"/>
      <c r="E8" s="91"/>
      <c r="F8" s="23" t="s">
        <v>14</v>
      </c>
      <c r="G8" s="23" t="s">
        <v>15</v>
      </c>
      <c r="H8" s="23" t="s">
        <v>11</v>
      </c>
      <c r="I8" s="23" t="s">
        <v>16</v>
      </c>
    </row>
    <row r="9" spans="1:9" x14ac:dyDescent="0.2">
      <c r="A9" s="130" t="s">
        <v>22</v>
      </c>
      <c r="B9" s="131" t="s">
        <v>30</v>
      </c>
      <c r="C9" s="114" t="s">
        <v>71</v>
      </c>
      <c r="D9" s="114"/>
      <c r="E9" s="132"/>
      <c r="F9" s="133"/>
      <c r="G9" s="134"/>
      <c r="H9" s="401"/>
      <c r="I9" s="135"/>
    </row>
    <row r="10" spans="1:9" ht="13.5" thickBot="1" x14ac:dyDescent="0.25">
      <c r="A10" s="136" t="s">
        <v>23</v>
      </c>
      <c r="B10" s="137"/>
      <c r="C10" s="51"/>
      <c r="D10" s="51"/>
      <c r="E10" s="138"/>
      <c r="F10" s="416" t="s">
        <v>19</v>
      </c>
      <c r="G10" s="139"/>
      <c r="H10" s="402"/>
      <c r="I10" s="140"/>
    </row>
    <row r="11" spans="1:9" x14ac:dyDescent="0.2">
      <c r="A11" s="418" t="s">
        <v>170</v>
      </c>
      <c r="B11" s="300"/>
      <c r="C11" s="12"/>
      <c r="D11" s="12"/>
      <c r="E11" s="12"/>
      <c r="F11" s="422"/>
      <c r="G11" s="419"/>
      <c r="H11" s="420"/>
      <c r="I11" s="421"/>
    </row>
    <row r="12" spans="1:9" x14ac:dyDescent="0.2">
      <c r="A12" s="417">
        <v>107060</v>
      </c>
      <c r="B12" s="697" t="s">
        <v>213</v>
      </c>
      <c r="C12" s="698"/>
      <c r="D12" s="698"/>
      <c r="E12" s="699"/>
      <c r="F12" s="405"/>
      <c r="G12" s="141"/>
      <c r="H12" s="96"/>
      <c r="I12" s="142"/>
    </row>
    <row r="13" spans="1:9" x14ac:dyDescent="0.2">
      <c r="A13" s="403"/>
      <c r="B13" s="76"/>
      <c r="C13" s="639" t="s">
        <v>171</v>
      </c>
      <c r="D13" s="76"/>
      <c r="E13" s="143"/>
      <c r="F13" s="407">
        <v>3759820</v>
      </c>
      <c r="G13" s="143"/>
      <c r="H13" s="143"/>
      <c r="I13" s="162"/>
    </row>
    <row r="14" spans="1:9" x14ac:dyDescent="0.2">
      <c r="A14" s="397"/>
      <c r="B14" s="76"/>
      <c r="C14" s="624"/>
      <c r="D14" s="76"/>
      <c r="E14" s="143"/>
      <c r="F14" s="407"/>
      <c r="G14" s="143"/>
      <c r="H14" s="143"/>
      <c r="I14" s="162"/>
    </row>
    <row r="15" spans="1:9" x14ac:dyDescent="0.2">
      <c r="A15" s="100"/>
      <c r="B15" s="148"/>
      <c r="C15" s="2"/>
      <c r="D15" s="148"/>
      <c r="E15" s="144"/>
      <c r="F15" s="407"/>
      <c r="G15" s="143"/>
      <c r="H15" s="143"/>
      <c r="I15" s="162"/>
    </row>
    <row r="16" spans="1:9" x14ac:dyDescent="0.2">
      <c r="A16" s="398"/>
      <c r="B16" s="145"/>
      <c r="C16" s="146"/>
      <c r="D16" s="145"/>
      <c r="E16" s="144"/>
      <c r="F16" s="407"/>
      <c r="G16" s="144"/>
      <c r="H16" s="144"/>
      <c r="I16" s="63"/>
    </row>
    <row r="17" spans="1:9" x14ac:dyDescent="0.2">
      <c r="A17" s="100"/>
      <c r="B17" s="148"/>
      <c r="C17" s="148"/>
      <c r="D17" s="148"/>
      <c r="E17" s="255"/>
      <c r="F17" s="407"/>
      <c r="G17" s="144"/>
      <c r="H17" s="144"/>
      <c r="I17" s="63"/>
    </row>
    <row r="18" spans="1:9" hidden="1" x14ac:dyDescent="0.2">
      <c r="A18" s="398"/>
      <c r="B18" s="145"/>
      <c r="C18" s="146"/>
      <c r="D18" s="148"/>
      <c r="E18" s="144"/>
      <c r="F18" s="408"/>
      <c r="G18" s="62"/>
      <c r="H18" s="62"/>
      <c r="I18" s="63"/>
    </row>
    <row r="19" spans="1:9" hidden="1" x14ac:dyDescent="0.2">
      <c r="A19" s="399"/>
      <c r="B19" s="82"/>
      <c r="C19" s="82"/>
      <c r="D19" s="82"/>
      <c r="E19" s="144"/>
      <c r="F19" s="408"/>
      <c r="G19" s="62"/>
      <c r="H19" s="62"/>
      <c r="I19" s="63"/>
    </row>
    <row r="20" spans="1:9" hidden="1" x14ac:dyDescent="0.2">
      <c r="A20" s="399"/>
      <c r="B20" s="82"/>
      <c r="C20" s="82"/>
      <c r="D20" s="2"/>
      <c r="E20" s="144"/>
      <c r="F20" s="409"/>
      <c r="G20" s="149"/>
      <c r="H20" s="149"/>
      <c r="I20" s="172"/>
    </row>
    <row r="21" spans="1:9" x14ac:dyDescent="0.2">
      <c r="A21" s="398"/>
      <c r="B21" s="145"/>
      <c r="C21" s="146"/>
      <c r="D21" s="148"/>
      <c r="E21" s="144"/>
      <c r="F21" s="408"/>
      <c r="G21" s="149"/>
      <c r="H21" s="149"/>
      <c r="I21" s="172"/>
    </row>
    <row r="22" spans="1:9" x14ac:dyDescent="0.2">
      <c r="A22" s="100"/>
      <c r="B22" s="148"/>
      <c r="C22" s="148"/>
      <c r="D22" s="148"/>
      <c r="E22" s="144"/>
      <c r="F22" s="408"/>
      <c r="G22" s="149"/>
      <c r="H22" s="149"/>
      <c r="I22" s="172"/>
    </row>
    <row r="23" spans="1:9" x14ac:dyDescent="0.2">
      <c r="A23" s="397"/>
      <c r="B23" s="102"/>
      <c r="C23" s="2"/>
      <c r="D23" s="2"/>
      <c r="E23" s="2"/>
      <c r="F23" s="408"/>
      <c r="G23" s="144"/>
      <c r="H23" s="144"/>
      <c r="I23" s="63"/>
    </row>
    <row r="24" spans="1:9" x14ac:dyDescent="0.2">
      <c r="A24" s="397"/>
      <c r="B24" s="2"/>
      <c r="C24" s="2"/>
      <c r="D24" s="2"/>
      <c r="E24" s="144"/>
      <c r="F24" s="408"/>
      <c r="G24" s="62"/>
      <c r="H24" s="62"/>
      <c r="I24" s="63"/>
    </row>
    <row r="25" spans="1:9" ht="15.75" thickBot="1" x14ac:dyDescent="0.3">
      <c r="A25" s="400"/>
      <c r="B25" s="51"/>
      <c r="C25" s="51"/>
      <c r="D25" s="51"/>
      <c r="E25" s="154"/>
      <c r="F25" s="413"/>
      <c r="G25" s="155"/>
      <c r="H25" s="155"/>
      <c r="I25" s="170"/>
    </row>
    <row r="26" spans="1:9" ht="13.5" thickBot="1" x14ac:dyDescent="0.25">
      <c r="A26" s="119"/>
      <c r="B26" s="156"/>
      <c r="E26" s="157"/>
      <c r="F26" s="414"/>
      <c r="G26" s="98"/>
      <c r="H26" s="98"/>
      <c r="I26" s="120"/>
    </row>
    <row r="27" spans="1:9" ht="16.5" thickTop="1" thickBot="1" x14ac:dyDescent="0.3">
      <c r="A27" s="158"/>
      <c r="B27" s="159" t="s">
        <v>127</v>
      </c>
      <c r="C27" s="159"/>
      <c r="D27" s="159"/>
      <c r="E27" s="160"/>
      <c r="F27" s="415">
        <f>SUM(F13:F26)</f>
        <v>3759820</v>
      </c>
      <c r="G27" s="161"/>
      <c r="H27" s="161"/>
      <c r="I27" s="175"/>
    </row>
  </sheetData>
  <mergeCells count="5">
    <mergeCell ref="B12:E12"/>
    <mergeCell ref="A1:I1"/>
    <mergeCell ref="C3:F3"/>
    <mergeCell ref="C5:F5"/>
    <mergeCell ref="D6:E6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2.75" x14ac:dyDescent="0.2"/>
  <cols>
    <col min="1" max="2" width="8.140625" customWidth="1"/>
    <col min="5" max="5" width="9.85546875" customWidth="1"/>
    <col min="6" max="6" width="10.140625" bestFit="1" customWidth="1"/>
    <col min="8" max="8" width="9.7109375" customWidth="1"/>
    <col min="9" max="9" width="10.140625" customWidth="1"/>
  </cols>
  <sheetData>
    <row r="1" spans="1:9" x14ac:dyDescent="0.2">
      <c r="A1" s="664" t="s">
        <v>373</v>
      </c>
      <c r="B1" s="664"/>
      <c r="C1" s="664"/>
      <c r="D1" s="664"/>
      <c r="E1" s="664"/>
      <c r="F1" s="664"/>
      <c r="G1" s="664"/>
      <c r="H1" s="664"/>
      <c r="I1" s="664"/>
    </row>
    <row r="2" spans="1:9" x14ac:dyDescent="0.2">
      <c r="A2" s="246"/>
      <c r="B2" s="246"/>
      <c r="C2" s="246"/>
      <c r="D2" s="246"/>
      <c r="E2" s="246"/>
      <c r="F2" s="246"/>
      <c r="G2" s="246"/>
      <c r="H2" s="246"/>
      <c r="I2" s="246"/>
    </row>
    <row r="3" spans="1:9" x14ac:dyDescent="0.2">
      <c r="A3" s="46"/>
      <c r="C3" s="674" t="s">
        <v>17</v>
      </c>
      <c r="D3" s="674"/>
      <c r="E3" s="674"/>
      <c r="F3" s="674"/>
    </row>
    <row r="5" spans="1:9" x14ac:dyDescent="0.2">
      <c r="A5" s="46"/>
      <c r="B5" s="46"/>
      <c r="C5" s="46" t="s">
        <v>206</v>
      </c>
      <c r="D5" s="46"/>
      <c r="E5" s="46"/>
      <c r="F5" s="46"/>
      <c r="I5" s="4"/>
    </row>
    <row r="6" spans="1:9" x14ac:dyDescent="0.2">
      <c r="A6" s="46" t="s">
        <v>33</v>
      </c>
      <c r="B6" s="46"/>
      <c r="C6" s="128"/>
      <c r="D6" s="674">
        <v>2020</v>
      </c>
      <c r="E6" s="674"/>
      <c r="F6" s="46"/>
    </row>
    <row r="7" spans="1:9" ht="13.5" thickBot="1" x14ac:dyDescent="0.25">
      <c r="G7" s="38"/>
      <c r="H7" s="38"/>
      <c r="I7" s="216" t="s">
        <v>199</v>
      </c>
    </row>
    <row r="8" spans="1:9" ht="13.5" thickBot="1" x14ac:dyDescent="0.25">
      <c r="A8" s="129" t="s">
        <v>12</v>
      </c>
      <c r="B8" s="88"/>
      <c r="C8" s="89" t="s">
        <v>13</v>
      </c>
      <c r="D8" s="90"/>
      <c r="E8" s="91"/>
      <c r="F8" s="23" t="s">
        <v>14</v>
      </c>
      <c r="G8" s="23" t="s">
        <v>15</v>
      </c>
      <c r="H8" s="23" t="s">
        <v>11</v>
      </c>
      <c r="I8" s="23" t="s">
        <v>16</v>
      </c>
    </row>
    <row r="9" spans="1:9" x14ac:dyDescent="0.2">
      <c r="A9" s="130" t="s">
        <v>22</v>
      </c>
      <c r="B9" s="131" t="s">
        <v>30</v>
      </c>
      <c r="C9" s="114" t="s">
        <v>71</v>
      </c>
      <c r="D9" s="114"/>
      <c r="E9" s="132"/>
      <c r="F9" s="177"/>
      <c r="G9" s="49"/>
      <c r="H9" s="304"/>
      <c r="I9" s="426"/>
    </row>
    <row r="10" spans="1:9" ht="13.5" thickBot="1" x14ac:dyDescent="0.25">
      <c r="A10" s="136" t="s">
        <v>23</v>
      </c>
      <c r="B10" s="137"/>
      <c r="C10" s="51"/>
      <c r="D10" s="51"/>
      <c r="E10" s="138"/>
      <c r="F10" s="416" t="s">
        <v>19</v>
      </c>
      <c r="G10" s="176"/>
      <c r="H10" s="441"/>
      <c r="I10" s="427"/>
    </row>
    <row r="11" spans="1:9" x14ac:dyDescent="0.2">
      <c r="A11" s="219" t="s">
        <v>25</v>
      </c>
      <c r="B11" s="16" t="s">
        <v>26</v>
      </c>
      <c r="C11" s="16"/>
      <c r="D11" s="16"/>
      <c r="E11" s="95"/>
      <c r="F11" s="141"/>
      <c r="G11" s="141"/>
      <c r="H11" s="96"/>
      <c r="I11" s="142"/>
    </row>
    <row r="12" spans="1:9" x14ac:dyDescent="0.2">
      <c r="A12" s="396"/>
      <c r="B12" s="76"/>
      <c r="C12" s="76"/>
      <c r="D12" s="76"/>
      <c r="E12" s="143"/>
      <c r="F12" s="150"/>
      <c r="G12" s="150"/>
      <c r="H12" s="151"/>
      <c r="I12" s="162"/>
    </row>
    <row r="13" spans="1:9" x14ac:dyDescent="0.2">
      <c r="A13" s="425" t="s">
        <v>63</v>
      </c>
      <c r="B13" s="428" t="s">
        <v>235</v>
      </c>
      <c r="C13" s="76"/>
      <c r="D13" s="76"/>
      <c r="E13" s="143"/>
      <c r="F13" s="640">
        <f>F15+F22+F25+F28+F40+F42+F43</f>
        <v>4146480</v>
      </c>
      <c r="G13" s="636"/>
      <c r="H13" s="442"/>
      <c r="I13" s="430"/>
    </row>
    <row r="14" spans="1:9" x14ac:dyDescent="0.2">
      <c r="A14" s="425"/>
      <c r="B14" s="428"/>
      <c r="C14" s="76"/>
      <c r="D14" s="76"/>
      <c r="E14" s="143"/>
      <c r="F14" s="411"/>
      <c r="G14" s="406"/>
      <c r="H14" s="443"/>
      <c r="I14" s="430"/>
    </row>
    <row r="15" spans="1:9" x14ac:dyDescent="0.2">
      <c r="A15" s="61"/>
      <c r="B15" s="252" t="s">
        <v>47</v>
      </c>
      <c r="C15" s="76"/>
      <c r="D15" s="76" t="s">
        <v>339</v>
      </c>
      <c r="E15" s="143"/>
      <c r="F15" s="411">
        <v>1632260</v>
      </c>
      <c r="G15" s="406"/>
      <c r="H15" s="443"/>
      <c r="I15" s="430"/>
    </row>
    <row r="16" spans="1:9" x14ac:dyDescent="0.2">
      <c r="A16" s="61"/>
      <c r="B16" s="2"/>
      <c r="C16" s="33" t="s">
        <v>173</v>
      </c>
      <c r="D16" s="33"/>
      <c r="E16" s="623" t="s">
        <v>342</v>
      </c>
      <c r="F16" s="407">
        <v>60075</v>
      </c>
      <c r="G16" s="407"/>
      <c r="H16" s="444"/>
      <c r="I16" s="432"/>
    </row>
    <row r="17" spans="1:9" x14ac:dyDescent="0.2">
      <c r="A17" s="61"/>
      <c r="B17" s="2"/>
      <c r="C17" s="33" t="s">
        <v>174</v>
      </c>
      <c r="D17" s="33"/>
      <c r="E17" s="429" t="s">
        <v>340</v>
      </c>
      <c r="F17" s="407">
        <v>43165</v>
      </c>
      <c r="G17" s="407"/>
      <c r="H17" s="444"/>
      <c r="I17" s="432"/>
    </row>
    <row r="18" spans="1:9" x14ac:dyDescent="0.2">
      <c r="A18" s="61"/>
      <c r="B18" s="2"/>
      <c r="C18" s="33" t="s">
        <v>175</v>
      </c>
      <c r="D18" s="76"/>
      <c r="E18" s="429" t="s">
        <v>296</v>
      </c>
      <c r="F18" s="407">
        <v>781420</v>
      </c>
      <c r="G18" s="407"/>
      <c r="H18" s="444"/>
      <c r="I18" s="432"/>
    </row>
    <row r="19" spans="1:9" x14ac:dyDescent="0.2">
      <c r="A19" s="61"/>
      <c r="B19" s="76"/>
      <c r="C19" s="33" t="s">
        <v>175</v>
      </c>
      <c r="D19" s="76"/>
      <c r="E19" s="429" t="s">
        <v>341</v>
      </c>
      <c r="F19" s="409">
        <v>194465</v>
      </c>
      <c r="G19" s="409"/>
      <c r="H19" s="445"/>
      <c r="I19" s="436"/>
    </row>
    <row r="20" spans="1:9" x14ac:dyDescent="0.2">
      <c r="A20" s="61"/>
      <c r="B20" s="76"/>
      <c r="C20" s="33" t="s">
        <v>50</v>
      </c>
      <c r="D20" s="76"/>
      <c r="E20" s="429" t="s">
        <v>343</v>
      </c>
      <c r="F20" s="409">
        <v>553135</v>
      </c>
      <c r="G20" s="409"/>
      <c r="H20" s="445"/>
      <c r="I20" s="436"/>
    </row>
    <row r="21" spans="1:9" x14ac:dyDescent="0.2">
      <c r="A21" s="61"/>
      <c r="B21" s="76"/>
      <c r="C21" s="33"/>
      <c r="D21" s="76"/>
      <c r="E21" s="429"/>
      <c r="F21" s="409"/>
      <c r="G21" s="409"/>
      <c r="H21" s="445"/>
      <c r="I21" s="436"/>
    </row>
    <row r="22" spans="1:9" x14ac:dyDescent="0.2">
      <c r="A22" s="61"/>
      <c r="B22" s="252" t="s">
        <v>282</v>
      </c>
      <c r="C22" s="33"/>
      <c r="D22" s="2"/>
      <c r="E22" s="144"/>
      <c r="F22" s="411">
        <f xml:space="preserve"> (F23)</f>
        <v>168000</v>
      </c>
      <c r="G22" s="407"/>
      <c r="H22" s="444"/>
      <c r="I22" s="432"/>
    </row>
    <row r="23" spans="1:9" x14ac:dyDescent="0.2">
      <c r="A23" s="61"/>
      <c r="B23" s="2"/>
      <c r="C23" s="33" t="s">
        <v>281</v>
      </c>
      <c r="D23" s="2"/>
      <c r="E23" s="144"/>
      <c r="F23" s="407">
        <v>168000</v>
      </c>
      <c r="G23" s="407"/>
      <c r="H23" s="444"/>
      <c r="I23" s="432"/>
    </row>
    <row r="24" spans="1:9" x14ac:dyDescent="0.2">
      <c r="A24" s="61"/>
      <c r="B24" s="2"/>
      <c r="C24" s="33"/>
      <c r="D24" s="2"/>
      <c r="E24" s="144"/>
      <c r="F24" s="407"/>
      <c r="G24" s="407"/>
      <c r="H24" s="444"/>
      <c r="I24" s="432"/>
    </row>
    <row r="25" spans="1:9" x14ac:dyDescent="0.2">
      <c r="A25" s="61"/>
      <c r="B25" s="252" t="s">
        <v>56</v>
      </c>
      <c r="C25" s="104"/>
      <c r="D25" s="104"/>
      <c r="E25" s="168"/>
      <c r="F25" s="411">
        <f>F26</f>
        <v>356000</v>
      </c>
      <c r="G25" s="407"/>
      <c r="H25" s="444"/>
      <c r="I25" s="432"/>
    </row>
    <row r="26" spans="1:9" x14ac:dyDescent="0.2">
      <c r="A26" s="61"/>
      <c r="B26" s="43"/>
      <c r="C26" s="33" t="s">
        <v>176</v>
      </c>
      <c r="D26" s="33"/>
      <c r="E26" s="429" t="s">
        <v>344</v>
      </c>
      <c r="F26" s="407">
        <v>356000</v>
      </c>
      <c r="G26" s="411"/>
      <c r="H26" s="446"/>
      <c r="I26" s="437"/>
    </row>
    <row r="27" spans="1:9" x14ac:dyDescent="0.2">
      <c r="A27" s="61"/>
      <c r="B27" s="2"/>
      <c r="C27" s="33"/>
      <c r="D27" s="33"/>
      <c r="E27" s="144"/>
      <c r="F27" s="407"/>
      <c r="G27" s="407"/>
      <c r="H27" s="444"/>
      <c r="I27" s="432"/>
    </row>
    <row r="28" spans="1:9" x14ac:dyDescent="0.2">
      <c r="A28" s="61"/>
      <c r="B28" s="252" t="s">
        <v>32</v>
      </c>
      <c r="C28" s="76"/>
      <c r="D28" s="76"/>
      <c r="E28" s="143"/>
      <c r="F28" s="411">
        <f>SUM(F29:F39)</f>
        <v>270000</v>
      </c>
      <c r="G28" s="406"/>
      <c r="H28" s="443"/>
      <c r="I28" s="430"/>
    </row>
    <row r="29" spans="1:9" x14ac:dyDescent="0.2">
      <c r="A29" s="61"/>
      <c r="B29" s="2"/>
      <c r="C29" s="33" t="s">
        <v>220</v>
      </c>
      <c r="D29" s="33"/>
      <c r="E29" s="144"/>
      <c r="F29" s="407">
        <v>220000</v>
      </c>
      <c r="G29" s="407"/>
      <c r="H29" s="444"/>
      <c r="I29" s="432"/>
    </row>
    <row r="30" spans="1:9" hidden="1" x14ac:dyDescent="0.2">
      <c r="A30" s="61"/>
      <c r="B30" s="2"/>
      <c r="C30" s="33"/>
      <c r="D30" s="33"/>
      <c r="E30" s="163"/>
      <c r="F30" s="407"/>
      <c r="G30" s="407"/>
      <c r="H30" s="444"/>
      <c r="I30" s="432"/>
    </row>
    <row r="31" spans="1:9" hidden="1" x14ac:dyDescent="0.2">
      <c r="A31" s="61"/>
      <c r="B31" s="164"/>
      <c r="C31" s="165"/>
      <c r="D31" s="165"/>
      <c r="E31" s="247"/>
      <c r="F31" s="431"/>
      <c r="G31" s="431"/>
      <c r="H31" s="447"/>
      <c r="I31" s="439"/>
    </row>
    <row r="32" spans="1:9" hidden="1" x14ac:dyDescent="0.2">
      <c r="A32" s="61"/>
      <c r="B32" s="102"/>
      <c r="C32" s="33"/>
      <c r="D32" s="33"/>
      <c r="E32" s="163"/>
      <c r="F32" s="408"/>
      <c r="G32" s="408"/>
      <c r="H32" s="448"/>
      <c r="I32" s="432"/>
    </row>
    <row r="33" spans="1:9" hidden="1" x14ac:dyDescent="0.2">
      <c r="A33" s="61"/>
      <c r="B33" s="151"/>
      <c r="C33" s="33"/>
      <c r="D33" s="2"/>
      <c r="E33" s="163"/>
      <c r="F33" s="407"/>
      <c r="G33" s="412"/>
      <c r="H33" s="442"/>
      <c r="I33" s="430"/>
    </row>
    <row r="34" spans="1:9" hidden="1" x14ac:dyDescent="0.2">
      <c r="A34" s="61"/>
      <c r="B34" s="107"/>
      <c r="C34" s="104"/>
      <c r="D34" s="104"/>
      <c r="E34" s="144"/>
      <c r="F34" s="433"/>
      <c r="G34" s="433"/>
      <c r="H34" s="449"/>
      <c r="I34" s="434"/>
    </row>
    <row r="35" spans="1:9" hidden="1" x14ac:dyDescent="0.2">
      <c r="A35" s="61"/>
      <c r="B35" s="151"/>
      <c r="C35" s="33"/>
      <c r="D35" s="76"/>
      <c r="E35" s="143"/>
      <c r="F35" s="435"/>
      <c r="G35" s="435"/>
      <c r="H35" s="450"/>
      <c r="I35" s="436"/>
    </row>
    <row r="36" spans="1:9" hidden="1" x14ac:dyDescent="0.2">
      <c r="A36" s="423"/>
      <c r="B36" s="102"/>
      <c r="C36" s="2"/>
      <c r="D36" s="2"/>
      <c r="E36" s="144"/>
      <c r="F36" s="408"/>
      <c r="G36" s="408"/>
      <c r="H36" s="448"/>
      <c r="I36" s="432"/>
    </row>
    <row r="37" spans="1:9" hidden="1" x14ac:dyDescent="0.2">
      <c r="A37" s="424"/>
      <c r="B37" s="104"/>
      <c r="C37" s="104"/>
      <c r="D37" s="104"/>
      <c r="E37" s="168"/>
      <c r="F37" s="411"/>
      <c r="G37" s="411"/>
      <c r="H37" s="446"/>
      <c r="I37" s="437"/>
    </row>
    <row r="38" spans="1:9" hidden="1" x14ac:dyDescent="0.2">
      <c r="A38" s="61"/>
      <c r="B38" s="2"/>
      <c r="C38" s="33"/>
      <c r="D38" s="33"/>
      <c r="E38" s="163"/>
      <c r="F38" s="408"/>
      <c r="G38" s="408"/>
      <c r="H38" s="448"/>
      <c r="I38" s="432"/>
    </row>
    <row r="39" spans="1:9" x14ac:dyDescent="0.2">
      <c r="A39" s="403"/>
      <c r="B39" s="102"/>
      <c r="C39" s="33" t="s">
        <v>345</v>
      </c>
      <c r="D39" s="33"/>
      <c r="E39" s="144"/>
      <c r="F39" s="408">
        <v>50000</v>
      </c>
      <c r="G39" s="408"/>
      <c r="H39" s="448"/>
      <c r="I39" s="432"/>
    </row>
    <row r="40" spans="1:9" x14ac:dyDescent="0.2">
      <c r="A40" s="403"/>
      <c r="B40" s="579" t="s">
        <v>31</v>
      </c>
      <c r="C40" s="33"/>
      <c r="D40" s="33"/>
      <c r="E40" s="580" t="s">
        <v>244</v>
      </c>
      <c r="F40" s="410">
        <v>150000</v>
      </c>
      <c r="G40" s="408"/>
      <c r="H40" s="448"/>
      <c r="I40" s="432"/>
    </row>
    <row r="41" spans="1:9" x14ac:dyDescent="0.2">
      <c r="A41" s="403"/>
      <c r="B41" s="102"/>
      <c r="C41" s="33"/>
      <c r="D41" s="33"/>
      <c r="E41" s="2"/>
      <c r="F41" s="408"/>
      <c r="G41" s="408"/>
      <c r="H41" s="448"/>
      <c r="I41" s="432"/>
    </row>
    <row r="42" spans="1:9" x14ac:dyDescent="0.2">
      <c r="A42" s="403"/>
      <c r="B42" s="579" t="s">
        <v>287</v>
      </c>
      <c r="C42" s="33"/>
      <c r="D42" s="33" t="s">
        <v>288</v>
      </c>
      <c r="E42" s="2"/>
      <c r="F42" s="410">
        <v>110855</v>
      </c>
      <c r="G42" s="408"/>
      <c r="H42" s="448"/>
      <c r="I42" s="432"/>
    </row>
    <row r="43" spans="1:9" x14ac:dyDescent="0.2">
      <c r="A43" s="544"/>
      <c r="B43" s="306"/>
      <c r="C43" s="33"/>
      <c r="D43" s="33" t="s">
        <v>290</v>
      </c>
      <c r="E43" s="569"/>
      <c r="F43" s="640">
        <v>1459365</v>
      </c>
      <c r="G43" s="640"/>
      <c r="H43" s="451"/>
      <c r="I43" s="437"/>
    </row>
    <row r="44" spans="1:9" x14ac:dyDescent="0.2">
      <c r="A44" s="399"/>
      <c r="B44" s="103"/>
      <c r="C44" s="454"/>
      <c r="D44" s="24"/>
      <c r="E44" s="163"/>
      <c r="F44" s="438"/>
      <c r="G44" s="408"/>
      <c r="H44" s="448"/>
      <c r="I44" s="432"/>
    </row>
    <row r="45" spans="1:9" x14ac:dyDescent="0.2">
      <c r="A45" s="544" t="s">
        <v>216</v>
      </c>
      <c r="B45" s="306" t="s">
        <v>177</v>
      </c>
      <c r="C45" s="33"/>
      <c r="D45" s="33"/>
      <c r="E45" s="569" t="s">
        <v>353</v>
      </c>
      <c r="F45" s="640">
        <v>188680</v>
      </c>
      <c r="G45" s="640"/>
      <c r="H45" s="451"/>
      <c r="I45" s="437"/>
    </row>
    <row r="46" spans="1:9" ht="15" x14ac:dyDescent="0.25">
      <c r="A46" s="397"/>
      <c r="B46" s="3"/>
      <c r="C46" s="3"/>
      <c r="D46" s="3"/>
      <c r="E46" s="127"/>
      <c r="F46" s="455"/>
      <c r="G46" s="456"/>
      <c r="H46" s="457"/>
      <c r="I46" s="458"/>
    </row>
    <row r="47" spans="1:9" ht="13.5" thickBot="1" x14ac:dyDescent="0.25">
      <c r="A47" s="119"/>
      <c r="B47" s="156"/>
      <c r="E47" s="157"/>
      <c r="F47" s="414"/>
      <c r="G47" s="414"/>
      <c r="H47" s="452"/>
      <c r="I47" s="439"/>
    </row>
    <row r="48" spans="1:9" ht="16.5" thickTop="1" thickBot="1" x14ac:dyDescent="0.3">
      <c r="A48" s="158"/>
      <c r="B48" s="159" t="s">
        <v>127</v>
      </c>
      <c r="C48" s="159"/>
      <c r="D48" s="159"/>
      <c r="E48" s="160"/>
      <c r="F48" s="641">
        <v>4335160</v>
      </c>
      <c r="G48" s="637"/>
      <c r="H48" s="453"/>
      <c r="I48" s="440"/>
    </row>
  </sheetData>
  <mergeCells count="3">
    <mergeCell ref="A1:I1"/>
    <mergeCell ref="C3:F3"/>
    <mergeCell ref="D6:E6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32"/>
  <sheetViews>
    <sheetView workbookViewId="0">
      <selection activeCell="C1" sqref="C1:K1"/>
    </sheetView>
  </sheetViews>
  <sheetFormatPr defaultRowHeight="12.75" x14ac:dyDescent="0.2"/>
  <cols>
    <col min="2" max="2" width="16.140625" customWidth="1"/>
    <col min="3" max="6" width="9" customWidth="1"/>
    <col min="7" max="7" width="9.42578125" bestFit="1" customWidth="1"/>
    <col min="9" max="10" width="9" customWidth="1"/>
    <col min="11" max="11" width="11.28515625" customWidth="1"/>
    <col min="12" max="12" width="9.42578125" customWidth="1"/>
    <col min="13" max="13" width="9.7109375" customWidth="1"/>
    <col min="14" max="14" width="11.140625" customWidth="1"/>
  </cols>
  <sheetData>
    <row r="1" spans="1:28" x14ac:dyDescent="0.2">
      <c r="C1" s="700" t="s">
        <v>374</v>
      </c>
      <c r="D1" s="700"/>
      <c r="E1" s="700"/>
      <c r="F1" s="700"/>
      <c r="G1" s="700"/>
      <c r="H1" s="700"/>
      <c r="I1" s="700"/>
      <c r="J1" s="700"/>
      <c r="K1" s="700"/>
      <c r="M1" s="46"/>
    </row>
    <row r="2" spans="1:28" x14ac:dyDescent="0.2">
      <c r="C2" s="246"/>
      <c r="G2" s="246"/>
      <c r="M2" s="46"/>
    </row>
    <row r="3" spans="1:28" x14ac:dyDescent="0.2">
      <c r="A3" s="4"/>
      <c r="B3" s="4"/>
      <c r="C3" s="4"/>
      <c r="D3" s="4"/>
      <c r="E3" s="674" t="s">
        <v>17</v>
      </c>
      <c r="F3" s="674"/>
      <c r="G3" s="674"/>
      <c r="H3" s="674"/>
    </row>
    <row r="4" spans="1:28" x14ac:dyDescent="0.2">
      <c r="A4" s="4"/>
      <c r="B4" s="4"/>
      <c r="C4" s="4"/>
      <c r="D4" s="4"/>
      <c r="G4" s="246"/>
    </row>
    <row r="5" spans="1:28" x14ac:dyDescent="0.2">
      <c r="C5" s="4"/>
      <c r="D5" s="4"/>
      <c r="E5" s="673" t="s">
        <v>41</v>
      </c>
      <c r="F5" s="673"/>
      <c r="G5" s="673"/>
      <c r="H5" s="673"/>
      <c r="I5" s="4"/>
    </row>
    <row r="6" spans="1:28" x14ac:dyDescent="0.2">
      <c r="F6" s="673">
        <v>2020</v>
      </c>
      <c r="G6" s="673"/>
    </row>
    <row r="7" spans="1:28" ht="13.5" thickBot="1" x14ac:dyDescent="0.25">
      <c r="C7" t="s">
        <v>42</v>
      </c>
      <c r="N7" s="216" t="s">
        <v>199</v>
      </c>
    </row>
    <row r="8" spans="1:28" x14ac:dyDescent="0.2">
      <c r="A8" s="131" t="s">
        <v>43</v>
      </c>
      <c r="B8" s="197"/>
      <c r="C8" s="701" t="s">
        <v>178</v>
      </c>
      <c r="D8" s="702"/>
      <c r="E8" s="701" t="s">
        <v>179</v>
      </c>
      <c r="F8" s="702"/>
      <c r="G8" s="701" t="s">
        <v>184</v>
      </c>
      <c r="H8" s="702"/>
      <c r="I8" s="701" t="s">
        <v>180</v>
      </c>
      <c r="J8" s="702"/>
      <c r="K8" s="701" t="s">
        <v>181</v>
      </c>
      <c r="L8" s="702"/>
      <c r="M8" s="701" t="s">
        <v>182</v>
      </c>
      <c r="N8" s="705"/>
    </row>
    <row r="9" spans="1:28" ht="13.5" thickBot="1" x14ac:dyDescent="0.25">
      <c r="A9" s="198"/>
      <c r="B9" s="199"/>
      <c r="C9" s="461" t="s">
        <v>183</v>
      </c>
      <c r="D9" s="463"/>
      <c r="E9" s="461" t="s">
        <v>183</v>
      </c>
      <c r="F9" s="463"/>
      <c r="G9" s="461" t="s">
        <v>183</v>
      </c>
      <c r="H9" s="463"/>
      <c r="I9" s="461" t="s">
        <v>183</v>
      </c>
      <c r="J9" s="463"/>
      <c r="K9" s="461" t="s">
        <v>183</v>
      </c>
      <c r="L9" s="463"/>
      <c r="M9" s="461" t="s">
        <v>183</v>
      </c>
      <c r="N9" s="464"/>
    </row>
    <row r="10" spans="1:28" ht="13.5" thickBot="1" x14ac:dyDescent="0.25">
      <c r="A10" s="131" t="s">
        <v>20</v>
      </c>
      <c r="B10" s="197"/>
      <c r="C10" s="201"/>
      <c r="D10" s="202"/>
      <c r="E10" s="201"/>
      <c r="F10" s="202"/>
      <c r="G10" s="201"/>
      <c r="H10" s="202"/>
      <c r="I10" s="201"/>
      <c r="J10" s="202"/>
      <c r="K10" s="201"/>
      <c r="L10" s="202"/>
      <c r="M10" s="201"/>
      <c r="N10" s="203"/>
    </row>
    <row r="11" spans="1:28" ht="13.5" thickBot="1" x14ac:dyDescent="0.25">
      <c r="A11" s="703" t="s">
        <v>284</v>
      </c>
      <c r="B11" s="704"/>
      <c r="C11" s="465"/>
      <c r="D11" s="466"/>
      <c r="E11" s="465"/>
      <c r="F11" s="466"/>
      <c r="G11" s="465"/>
      <c r="H11" s="466"/>
      <c r="I11" s="465"/>
      <c r="J11" s="466"/>
      <c r="K11" s="490">
        <v>20358334</v>
      </c>
      <c r="L11" s="466"/>
      <c r="M11" s="467"/>
      <c r="N11" s="468">
        <v>20358334</v>
      </c>
    </row>
    <row r="12" spans="1:28" x14ac:dyDescent="0.2">
      <c r="A12" s="459" t="s">
        <v>346</v>
      </c>
      <c r="B12" s="205" t="s">
        <v>347</v>
      </c>
      <c r="C12" s="469"/>
      <c r="D12" s="470"/>
      <c r="E12" s="469"/>
      <c r="F12" s="470"/>
      <c r="G12" s="469"/>
      <c r="H12" s="470"/>
      <c r="I12" s="469"/>
      <c r="J12" s="470"/>
      <c r="K12" s="469">
        <v>8798000</v>
      </c>
      <c r="L12" s="470"/>
      <c r="M12" s="469"/>
      <c r="N12" s="471">
        <v>8798000</v>
      </c>
    </row>
    <row r="13" spans="1:28" x14ac:dyDescent="0.2">
      <c r="A13" s="207"/>
      <c r="B13" s="207" t="s">
        <v>301</v>
      </c>
      <c r="C13" s="472"/>
      <c r="D13" s="473"/>
      <c r="E13" s="472"/>
      <c r="F13" s="473"/>
      <c r="G13" s="472"/>
      <c r="H13" s="473"/>
      <c r="I13" s="472"/>
      <c r="J13" s="473"/>
      <c r="K13" s="472">
        <v>345000</v>
      </c>
      <c r="L13" s="473"/>
      <c r="M13" s="472"/>
      <c r="N13" s="474">
        <v>345000</v>
      </c>
    </row>
    <row r="14" spans="1:28" ht="13.5" thickBot="1" x14ac:dyDescent="0.25">
      <c r="A14" s="625"/>
      <c r="B14" s="157" t="s">
        <v>362</v>
      </c>
      <c r="C14" s="485"/>
      <c r="D14" s="486"/>
      <c r="E14" s="485"/>
      <c r="F14" s="486"/>
      <c r="G14" s="485"/>
      <c r="H14" s="486"/>
      <c r="I14" s="485"/>
      <c r="J14" s="486"/>
      <c r="K14" s="485">
        <v>11215334</v>
      </c>
      <c r="L14" s="486"/>
      <c r="M14" s="485"/>
      <c r="N14" s="487">
        <v>11215334</v>
      </c>
    </row>
    <row r="15" spans="1:28" s="44" customFormat="1" ht="13.5" thickBot="1" x14ac:dyDescent="0.25">
      <c r="A15" s="604" t="s">
        <v>297</v>
      </c>
      <c r="B15" s="204"/>
      <c r="C15" s="490"/>
      <c r="D15" s="508"/>
      <c r="E15" s="490"/>
      <c r="F15" s="508"/>
      <c r="G15" s="490">
        <v>5696000</v>
      </c>
      <c r="H15" s="508"/>
      <c r="I15" s="490"/>
      <c r="J15" s="508"/>
      <c r="K15" s="496"/>
      <c r="L15" s="496"/>
      <c r="M15" s="496"/>
      <c r="N15" s="490">
        <v>5696000</v>
      </c>
      <c r="O15" s="626"/>
      <c r="P15" s="627"/>
      <c r="Q15" s="627"/>
      <c r="R15" s="627"/>
      <c r="S15" s="627"/>
      <c r="T15" s="627"/>
      <c r="U15" s="627"/>
      <c r="V15" s="627"/>
      <c r="W15" s="627"/>
      <c r="X15" s="627"/>
      <c r="Y15" s="627"/>
      <c r="Z15" s="627"/>
      <c r="AA15" s="627"/>
      <c r="AB15" s="627"/>
    </row>
    <row r="16" spans="1:28" x14ac:dyDescent="0.2">
      <c r="A16" s="208" t="s">
        <v>302</v>
      </c>
      <c r="B16" s="126"/>
      <c r="C16" s="475"/>
      <c r="D16" s="476"/>
      <c r="E16" s="475"/>
      <c r="F16" s="476"/>
      <c r="G16" s="475">
        <v>2794000</v>
      </c>
      <c r="H16" s="476"/>
      <c r="I16" s="475"/>
      <c r="J16" s="476"/>
      <c r="K16" s="475"/>
      <c r="L16" s="476"/>
      <c r="M16" s="475"/>
      <c r="N16" s="477">
        <v>2794000</v>
      </c>
    </row>
    <row r="17" spans="1:14" x14ac:dyDescent="0.2">
      <c r="A17" s="208" t="s">
        <v>299</v>
      </c>
      <c r="B17" s="126"/>
      <c r="C17" s="475"/>
      <c r="D17" s="476"/>
      <c r="E17" s="475"/>
      <c r="F17" s="476"/>
      <c r="G17" s="475">
        <v>2902000</v>
      </c>
      <c r="H17" s="476"/>
      <c r="I17" s="475"/>
      <c r="J17" s="476"/>
      <c r="K17" s="475"/>
      <c r="L17" s="476"/>
      <c r="M17" s="475"/>
      <c r="N17" s="477">
        <v>2902000</v>
      </c>
    </row>
    <row r="18" spans="1:14" x14ac:dyDescent="0.2">
      <c r="A18" s="645"/>
      <c r="B18" s="210"/>
      <c r="C18" s="478"/>
      <c r="D18" s="479"/>
      <c r="E18" s="478"/>
      <c r="F18" s="479"/>
      <c r="G18" s="480"/>
      <c r="H18" s="479"/>
      <c r="I18" s="478"/>
      <c r="J18" s="479"/>
      <c r="K18" s="616"/>
      <c r="L18" s="479"/>
      <c r="M18" s="480"/>
      <c r="N18" s="638"/>
    </row>
    <row r="19" spans="1:14" ht="13.5" thickBot="1" x14ac:dyDescent="0.25">
      <c r="A19" s="211"/>
      <c r="B19" s="166"/>
      <c r="C19" s="472"/>
      <c r="D19" s="473"/>
      <c r="E19" s="472"/>
      <c r="F19" s="473"/>
      <c r="G19" s="472"/>
      <c r="H19" s="473"/>
      <c r="I19" s="472"/>
      <c r="J19" s="473"/>
      <c r="K19" s="472"/>
      <c r="L19" s="473"/>
      <c r="M19" s="472"/>
      <c r="N19" s="474"/>
    </row>
    <row r="20" spans="1:14" ht="13.5" thickBot="1" x14ac:dyDescent="0.25">
      <c r="A20" s="462"/>
      <c r="B20" s="212"/>
      <c r="C20" s="467"/>
      <c r="D20" s="482"/>
      <c r="E20" s="467"/>
      <c r="F20" s="482"/>
      <c r="G20" s="467"/>
      <c r="H20" s="482"/>
      <c r="I20" s="467"/>
      <c r="J20" s="482"/>
      <c r="K20" s="467"/>
      <c r="L20" s="482"/>
      <c r="M20" s="467"/>
      <c r="N20" s="483"/>
    </row>
    <row r="21" spans="1:14" x14ac:dyDescent="0.2">
      <c r="A21" s="208"/>
      <c r="B21" s="126"/>
      <c r="C21" s="475"/>
      <c r="D21" s="476"/>
      <c r="E21" s="475"/>
      <c r="F21" s="476"/>
      <c r="G21" s="475"/>
      <c r="H21" s="476"/>
      <c r="I21" s="475"/>
      <c r="J21" s="476"/>
      <c r="K21" s="475"/>
      <c r="L21" s="476"/>
      <c r="M21" s="475"/>
      <c r="N21" s="477"/>
    </row>
    <row r="22" spans="1:14" x14ac:dyDescent="0.2">
      <c r="A22" s="213"/>
      <c r="B22" s="126"/>
      <c r="C22" s="475"/>
      <c r="D22" s="476"/>
      <c r="E22" s="475"/>
      <c r="F22" s="476"/>
      <c r="G22" s="475"/>
      <c r="H22" s="484"/>
      <c r="I22" s="480"/>
      <c r="J22" s="484"/>
      <c r="K22" s="480"/>
      <c r="L22" s="484"/>
      <c r="M22" s="480"/>
      <c r="N22" s="481"/>
    </row>
    <row r="23" spans="1:14" x14ac:dyDescent="0.2">
      <c r="A23" s="213"/>
      <c r="B23" s="126"/>
      <c r="C23" s="480"/>
      <c r="D23" s="484"/>
      <c r="E23" s="480"/>
      <c r="F23" s="484"/>
      <c r="G23" s="480"/>
      <c r="H23" s="484"/>
      <c r="I23" s="480"/>
      <c r="J23" s="484"/>
      <c r="K23" s="480"/>
      <c r="L23" s="484"/>
      <c r="M23" s="480"/>
      <c r="N23" s="481"/>
    </row>
    <row r="24" spans="1:14" ht="13.5" thickBot="1" x14ac:dyDescent="0.25">
      <c r="A24" s="215"/>
      <c r="B24" s="157"/>
      <c r="C24" s="485"/>
      <c r="D24" s="486"/>
      <c r="E24" s="485"/>
      <c r="F24" s="486"/>
      <c r="G24" s="485"/>
      <c r="H24" s="486"/>
      <c r="I24" s="485"/>
      <c r="J24" s="486"/>
      <c r="K24" s="485"/>
      <c r="L24" s="486"/>
      <c r="M24" s="485"/>
      <c r="N24" s="487"/>
    </row>
    <row r="25" spans="1:14" ht="13.5" thickBot="1" x14ac:dyDescent="0.25">
      <c r="A25" s="460"/>
      <c r="B25" s="204"/>
      <c r="C25" s="467"/>
      <c r="D25" s="482"/>
      <c r="E25" s="467"/>
      <c r="F25" s="482"/>
      <c r="G25" s="467"/>
      <c r="H25" s="482"/>
      <c r="I25" s="467"/>
      <c r="J25" s="482"/>
      <c r="K25" s="467"/>
      <c r="L25" s="482"/>
      <c r="M25" s="467"/>
      <c r="N25" s="468"/>
    </row>
    <row r="26" spans="1:14" x14ac:dyDescent="0.2">
      <c r="A26" s="213"/>
      <c r="B26" s="214"/>
      <c r="C26" s="475"/>
      <c r="D26" s="476"/>
      <c r="E26" s="475"/>
      <c r="F26" s="476"/>
      <c r="G26" s="475"/>
      <c r="H26" s="476"/>
      <c r="I26" s="475"/>
      <c r="J26" s="476"/>
      <c r="K26" s="475"/>
      <c r="L26" s="476"/>
      <c r="M26" s="475"/>
      <c r="N26" s="477"/>
    </row>
    <row r="27" spans="1:14" x14ac:dyDescent="0.2">
      <c r="A27" s="209"/>
      <c r="B27" s="210"/>
      <c r="C27" s="480"/>
      <c r="D27" s="484"/>
      <c r="E27" s="480"/>
      <c r="F27" s="484"/>
      <c r="G27" s="480"/>
      <c r="H27" s="484"/>
      <c r="I27" s="480"/>
      <c r="J27" s="484"/>
      <c r="K27" s="480"/>
      <c r="L27" s="484"/>
      <c r="M27" s="480"/>
      <c r="N27" s="481"/>
    </row>
    <row r="28" spans="1:14" x14ac:dyDescent="0.2">
      <c r="A28" s="209"/>
      <c r="B28" s="210"/>
      <c r="C28" s="480"/>
      <c r="D28" s="484"/>
      <c r="E28" s="480"/>
      <c r="F28" s="484"/>
      <c r="G28" s="480"/>
      <c r="H28" s="484"/>
      <c r="I28" s="480"/>
      <c r="J28" s="484"/>
      <c r="K28" s="480"/>
      <c r="L28" s="484"/>
      <c r="M28" s="480"/>
      <c r="N28" s="481"/>
    </row>
    <row r="29" spans="1:14" x14ac:dyDescent="0.2">
      <c r="A29" s="209"/>
      <c r="B29" s="210"/>
      <c r="C29" s="480"/>
      <c r="D29" s="484"/>
      <c r="E29" s="480"/>
      <c r="F29" s="484"/>
      <c r="G29" s="480"/>
      <c r="H29" s="484"/>
      <c r="I29" s="480"/>
      <c r="J29" s="484"/>
      <c r="K29" s="480"/>
      <c r="L29" s="484"/>
      <c r="M29" s="480"/>
      <c r="N29" s="481"/>
    </row>
    <row r="30" spans="1:14" ht="13.5" thickBot="1" x14ac:dyDescent="0.25">
      <c r="A30" s="211"/>
      <c r="B30" s="166"/>
      <c r="C30" s="472"/>
      <c r="D30" s="473"/>
      <c r="E30" s="472"/>
      <c r="F30" s="473"/>
      <c r="G30" s="472"/>
      <c r="H30" s="473"/>
      <c r="I30" s="472"/>
      <c r="J30" s="473"/>
      <c r="K30" s="472"/>
      <c r="L30" s="473"/>
      <c r="M30" s="472"/>
      <c r="N30" s="474"/>
    </row>
    <row r="31" spans="1:14" ht="14.25" thickTop="1" thickBot="1" x14ac:dyDescent="0.25">
      <c r="A31" s="217" t="s">
        <v>127</v>
      </c>
      <c r="B31" s="218"/>
      <c r="C31" s="488"/>
      <c r="D31" s="488"/>
      <c r="E31" s="488"/>
      <c r="F31" s="488"/>
      <c r="G31" s="488">
        <v>5696000</v>
      </c>
      <c r="H31" s="488"/>
      <c r="I31" s="488"/>
      <c r="J31" s="488"/>
      <c r="K31" s="488">
        <v>20358334</v>
      </c>
      <c r="L31" s="488"/>
      <c r="M31" s="488"/>
      <c r="N31" s="489">
        <v>26054334</v>
      </c>
    </row>
    <row r="32" spans="1:14" ht="13.5" thickTop="1" x14ac:dyDescent="0.2"/>
  </sheetData>
  <mergeCells count="11">
    <mergeCell ref="A11:B11"/>
    <mergeCell ref="M8:N8"/>
    <mergeCell ref="K8:L8"/>
    <mergeCell ref="I8:J8"/>
    <mergeCell ref="G8:H8"/>
    <mergeCell ref="E8:F8"/>
    <mergeCell ref="C1:K1"/>
    <mergeCell ref="E3:H3"/>
    <mergeCell ref="E5:H5"/>
    <mergeCell ref="F6:G6"/>
    <mergeCell ref="C8:D8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3"/>
  <sheetViews>
    <sheetView workbookViewId="0">
      <selection activeCell="B1" sqref="B1:J1"/>
    </sheetView>
  </sheetViews>
  <sheetFormatPr defaultRowHeight="12.75" x14ac:dyDescent="0.2"/>
  <cols>
    <col min="2" max="2" width="16.85546875" customWidth="1"/>
    <col min="3" max="3" width="10.85546875" customWidth="1"/>
    <col min="5" max="5" width="9.85546875" bestFit="1" customWidth="1"/>
    <col min="7" max="7" width="9.42578125" bestFit="1" customWidth="1"/>
    <col min="11" max="12" width="10.42578125" bestFit="1" customWidth="1"/>
  </cols>
  <sheetData>
    <row r="1" spans="1:15" x14ac:dyDescent="0.2">
      <c r="B1" s="664" t="s">
        <v>375</v>
      </c>
      <c r="C1" s="664"/>
      <c r="D1" s="664"/>
      <c r="E1" s="664"/>
      <c r="F1" s="664"/>
      <c r="G1" s="664"/>
      <c r="H1" s="664"/>
      <c r="I1" s="664"/>
      <c r="J1" s="664"/>
    </row>
    <row r="2" spans="1:15" x14ac:dyDescent="0.2">
      <c r="C2" s="246"/>
      <c r="F2" s="246"/>
    </row>
    <row r="3" spans="1:15" x14ac:dyDescent="0.2">
      <c r="A3" s="4"/>
      <c r="B3" s="4"/>
      <c r="C3" s="4"/>
      <c r="D3" s="674" t="s">
        <v>17</v>
      </c>
      <c r="E3" s="674"/>
      <c r="F3" s="674"/>
      <c r="G3" s="674"/>
      <c r="H3" s="4"/>
    </row>
    <row r="4" spans="1:15" x14ac:dyDescent="0.2">
      <c r="A4" s="4"/>
      <c r="B4" s="4"/>
      <c r="C4" s="4"/>
      <c r="D4" s="232"/>
      <c r="E4" s="232"/>
      <c r="F4" s="232"/>
      <c r="G4" s="232"/>
      <c r="H4" s="4"/>
    </row>
    <row r="5" spans="1:15" x14ac:dyDescent="0.2">
      <c r="A5" s="4"/>
      <c r="B5" s="4"/>
      <c r="C5" s="4"/>
      <c r="D5" s="673" t="s">
        <v>188</v>
      </c>
      <c r="E5" s="673"/>
      <c r="F5" s="673"/>
      <c r="G5" s="673"/>
      <c r="H5" s="4"/>
    </row>
    <row r="6" spans="1:15" x14ac:dyDescent="0.2">
      <c r="A6" s="4"/>
      <c r="B6" s="4"/>
      <c r="C6" s="4"/>
      <c r="D6" s="4"/>
      <c r="E6" s="673">
        <v>2020</v>
      </c>
      <c r="F6" s="673"/>
      <c r="G6" s="4"/>
      <c r="H6" s="4"/>
    </row>
    <row r="7" spans="1:15" ht="13.5" thickBot="1" x14ac:dyDescent="0.25">
      <c r="L7" s="216" t="s">
        <v>199</v>
      </c>
    </row>
    <row r="8" spans="1:15" x14ac:dyDescent="0.2">
      <c r="A8" s="131" t="s">
        <v>43</v>
      </c>
      <c r="B8" s="197"/>
      <c r="C8" s="701" t="s">
        <v>185</v>
      </c>
      <c r="D8" s="702"/>
      <c r="E8" s="701" t="s">
        <v>186</v>
      </c>
      <c r="F8" s="702"/>
      <c r="G8" s="701" t="s">
        <v>187</v>
      </c>
      <c r="H8" s="702"/>
      <c r="I8" s="701"/>
      <c r="J8" s="702"/>
      <c r="K8" s="701" t="s">
        <v>182</v>
      </c>
      <c r="L8" s="705"/>
    </row>
    <row r="9" spans="1:15" ht="13.5" thickBot="1" x14ac:dyDescent="0.25">
      <c r="A9" s="198"/>
      <c r="B9" s="199"/>
      <c r="C9" s="461" t="s">
        <v>183</v>
      </c>
      <c r="D9" s="463"/>
      <c r="E9" s="461" t="s">
        <v>183</v>
      </c>
      <c r="F9" s="463"/>
      <c r="G9" s="461" t="s">
        <v>183</v>
      </c>
      <c r="H9" s="463"/>
      <c r="I9" s="461"/>
      <c r="J9" s="463"/>
      <c r="K9" s="461" t="s">
        <v>183</v>
      </c>
      <c r="L9" s="464"/>
    </row>
    <row r="10" spans="1:15" ht="13.5" thickBot="1" x14ac:dyDescent="0.25">
      <c r="A10" s="131" t="s">
        <v>20</v>
      </c>
      <c r="B10" s="197"/>
      <c r="C10" s="491"/>
      <c r="D10" s="492"/>
      <c r="E10" s="491"/>
      <c r="F10" s="492"/>
      <c r="G10" s="491"/>
      <c r="H10" s="492"/>
      <c r="I10" s="491"/>
      <c r="J10" s="492"/>
      <c r="K10" s="491"/>
      <c r="L10" s="493"/>
    </row>
    <row r="11" spans="1:15" ht="13.5" thickBot="1" x14ac:dyDescent="0.25">
      <c r="A11" s="703" t="s">
        <v>357</v>
      </c>
      <c r="B11" s="704"/>
      <c r="C11" s="494">
        <v>500000</v>
      </c>
      <c r="D11" s="495"/>
      <c r="E11" s="494"/>
      <c r="F11" s="495"/>
      <c r="G11" s="494"/>
      <c r="H11" s="495"/>
      <c r="I11" s="494"/>
      <c r="J11" s="495"/>
      <c r="K11" s="490">
        <v>500000</v>
      </c>
      <c r="L11" s="496"/>
    </row>
    <row r="12" spans="1:15" x14ac:dyDescent="0.2">
      <c r="A12" s="459" t="s">
        <v>358</v>
      </c>
      <c r="B12" s="205"/>
      <c r="C12" s="497">
        <v>500000</v>
      </c>
      <c r="D12" s="498"/>
      <c r="E12" s="497"/>
      <c r="F12" s="498"/>
      <c r="G12" s="497"/>
      <c r="H12" s="498"/>
      <c r="I12" s="497"/>
      <c r="J12" s="498"/>
      <c r="K12" s="497"/>
      <c r="L12" s="499"/>
    </row>
    <row r="13" spans="1:15" ht="13.5" thickBot="1" x14ac:dyDescent="0.25">
      <c r="A13" s="206"/>
      <c r="B13" s="207"/>
      <c r="C13" s="500"/>
      <c r="D13" s="501"/>
      <c r="E13" s="500"/>
      <c r="F13" s="501"/>
      <c r="G13" s="500"/>
      <c r="H13" s="501"/>
      <c r="I13" s="500"/>
      <c r="J13" s="501"/>
      <c r="K13" s="500"/>
      <c r="L13" s="339"/>
    </row>
    <row r="14" spans="1:15" ht="13.5" thickBot="1" x14ac:dyDescent="0.25">
      <c r="A14" s="604" t="s">
        <v>297</v>
      </c>
      <c r="B14" s="204"/>
      <c r="C14" s="490">
        <v>7011000</v>
      </c>
      <c r="D14" s="508"/>
      <c r="E14" s="490"/>
      <c r="F14" s="508"/>
      <c r="G14" s="490"/>
      <c r="H14" s="508"/>
      <c r="I14" s="490"/>
      <c r="J14" s="508"/>
      <c r="K14" s="496">
        <v>7011000</v>
      </c>
      <c r="L14" s="496"/>
      <c r="O14" s="496"/>
    </row>
    <row r="15" spans="1:15" x14ac:dyDescent="0.2">
      <c r="A15" s="208"/>
      <c r="B15" s="126"/>
      <c r="C15" s="502"/>
      <c r="D15" s="503"/>
      <c r="E15" s="502"/>
      <c r="F15" s="503"/>
      <c r="G15" s="502"/>
      <c r="H15" s="503"/>
      <c r="I15" s="502"/>
      <c r="J15" s="503"/>
      <c r="K15" s="504"/>
      <c r="L15" s="504"/>
    </row>
    <row r="16" spans="1:15" x14ac:dyDescent="0.2">
      <c r="A16" s="208" t="s">
        <v>298</v>
      </c>
      <c r="B16" s="126"/>
      <c r="C16" s="502">
        <v>3287000</v>
      </c>
      <c r="D16" s="503"/>
      <c r="E16" s="502"/>
      <c r="F16" s="503"/>
      <c r="G16" s="502"/>
      <c r="H16" s="503"/>
      <c r="I16" s="502"/>
      <c r="J16" s="503"/>
      <c r="K16" s="504"/>
      <c r="L16" s="504"/>
    </row>
    <row r="17" spans="1:12" x14ac:dyDescent="0.2">
      <c r="A17" s="208" t="s">
        <v>299</v>
      </c>
      <c r="B17" s="126"/>
      <c r="C17" s="502">
        <v>3224000</v>
      </c>
      <c r="D17" s="503"/>
      <c r="E17" s="502"/>
      <c r="F17" s="503"/>
      <c r="G17" s="502"/>
      <c r="H17" s="503"/>
      <c r="I17" s="502"/>
      <c r="J17" s="503"/>
      <c r="K17" s="504"/>
      <c r="L17" s="504"/>
    </row>
    <row r="18" spans="1:12" x14ac:dyDescent="0.2">
      <c r="A18" s="208" t="s">
        <v>356</v>
      </c>
      <c r="B18" s="126"/>
      <c r="C18" s="502">
        <v>500000</v>
      </c>
      <c r="D18" s="503"/>
      <c r="E18" s="502"/>
      <c r="F18" s="503"/>
      <c r="G18" s="502"/>
      <c r="H18" s="503"/>
      <c r="I18" s="502"/>
      <c r="J18" s="503"/>
      <c r="K18" s="504"/>
      <c r="L18" s="504"/>
    </row>
    <row r="19" spans="1:12" x14ac:dyDescent="0.2">
      <c r="A19" s="209"/>
      <c r="B19" s="210"/>
      <c r="C19" s="505"/>
      <c r="D19" s="506"/>
      <c r="E19" s="616"/>
      <c r="F19" s="506"/>
      <c r="G19" s="507"/>
      <c r="H19" s="506"/>
      <c r="I19" s="505"/>
      <c r="J19" s="506"/>
      <c r="K19" s="638"/>
      <c r="L19" s="646"/>
    </row>
    <row r="20" spans="1:12" ht="13.5" thickBot="1" x14ac:dyDescent="0.25">
      <c r="A20" s="211"/>
      <c r="B20" s="166"/>
      <c r="C20" s="500"/>
      <c r="D20" s="501"/>
      <c r="E20" s="500"/>
      <c r="F20" s="501"/>
      <c r="G20" s="500"/>
      <c r="H20" s="501"/>
      <c r="I20" s="500"/>
      <c r="J20" s="501"/>
      <c r="K20" s="500"/>
      <c r="L20" s="339"/>
    </row>
    <row r="21" spans="1:12" ht="13.5" thickBot="1" x14ac:dyDescent="0.25">
      <c r="A21" s="462" t="s">
        <v>348</v>
      </c>
      <c r="B21" s="212"/>
      <c r="C21" s="490"/>
      <c r="D21" s="508"/>
      <c r="E21" s="490">
        <v>13798000</v>
      </c>
      <c r="F21" s="508"/>
      <c r="G21" s="490"/>
      <c r="H21" s="508"/>
      <c r="I21" s="490"/>
      <c r="J21" s="508"/>
      <c r="K21" s="342">
        <v>13798000</v>
      </c>
      <c r="L21" s="342"/>
    </row>
    <row r="22" spans="1:12" x14ac:dyDescent="0.2">
      <c r="A22" s="208" t="s">
        <v>349</v>
      </c>
      <c r="B22" s="126"/>
      <c r="C22" s="502"/>
      <c r="D22" s="503"/>
      <c r="E22" s="502">
        <v>8798000</v>
      </c>
      <c r="F22" s="503"/>
      <c r="G22" s="502"/>
      <c r="H22" s="503"/>
      <c r="I22" s="502"/>
      <c r="J22" s="503"/>
      <c r="K22" s="504"/>
      <c r="L22" s="504"/>
    </row>
    <row r="23" spans="1:12" x14ac:dyDescent="0.2">
      <c r="A23" s="213" t="s">
        <v>354</v>
      </c>
      <c r="B23" s="126" t="s">
        <v>355</v>
      </c>
      <c r="C23" s="502"/>
      <c r="D23" s="503"/>
      <c r="E23" s="502">
        <v>5000000</v>
      </c>
      <c r="F23" s="503"/>
      <c r="G23" s="502"/>
      <c r="H23" s="509"/>
      <c r="I23" s="507"/>
      <c r="J23" s="509"/>
      <c r="K23" s="507"/>
      <c r="L23" s="330"/>
    </row>
    <row r="24" spans="1:12" x14ac:dyDescent="0.2">
      <c r="A24" s="213"/>
      <c r="B24" s="126"/>
      <c r="C24" s="507"/>
      <c r="D24" s="509"/>
      <c r="E24" s="507"/>
      <c r="F24" s="509"/>
      <c r="G24" s="507"/>
      <c r="H24" s="509"/>
      <c r="I24" s="507"/>
      <c r="J24" s="509"/>
      <c r="K24" s="507"/>
      <c r="L24" s="330"/>
    </row>
    <row r="25" spans="1:12" ht="13.5" thickBot="1" x14ac:dyDescent="0.25">
      <c r="A25" s="215"/>
      <c r="B25" s="157"/>
      <c r="C25" s="510"/>
      <c r="D25" s="511"/>
      <c r="E25" s="510"/>
      <c r="F25" s="511"/>
      <c r="G25" s="510"/>
      <c r="H25" s="511"/>
      <c r="I25" s="510"/>
      <c r="J25" s="511"/>
      <c r="K25" s="510"/>
      <c r="L25" s="335"/>
    </row>
    <row r="26" spans="1:12" ht="13.5" thickBot="1" x14ac:dyDescent="0.25">
      <c r="A26" s="462" t="s">
        <v>68</v>
      </c>
      <c r="B26" s="212"/>
      <c r="C26" s="490"/>
      <c r="D26" s="508"/>
      <c r="E26" s="490">
        <v>345000</v>
      </c>
      <c r="F26" s="508"/>
      <c r="G26" s="490">
        <v>300000</v>
      </c>
      <c r="H26" s="508"/>
      <c r="I26" s="490"/>
      <c r="J26" s="508"/>
      <c r="K26" s="342">
        <v>645000</v>
      </c>
      <c r="L26" s="342"/>
    </row>
    <row r="27" spans="1:12" x14ac:dyDescent="0.2">
      <c r="A27" s="208" t="s">
        <v>300</v>
      </c>
      <c r="B27" s="126"/>
      <c r="C27" s="502"/>
      <c r="D27" s="503"/>
      <c r="E27" s="502">
        <v>345000</v>
      </c>
      <c r="F27" s="503"/>
      <c r="G27" s="502"/>
      <c r="H27" s="503"/>
      <c r="I27" s="502"/>
      <c r="J27" s="503"/>
      <c r="K27" s="504"/>
      <c r="L27" s="504"/>
    </row>
    <row r="28" spans="1:12" ht="13.5" thickBot="1" x14ac:dyDescent="0.25">
      <c r="A28" s="650" t="s">
        <v>361</v>
      </c>
      <c r="B28" s="166"/>
      <c r="C28" s="500"/>
      <c r="D28" s="501"/>
      <c r="E28" s="500"/>
      <c r="F28" s="501"/>
      <c r="G28" s="500">
        <v>300000</v>
      </c>
      <c r="H28" s="501"/>
      <c r="I28" s="500"/>
      <c r="J28" s="501"/>
      <c r="K28" s="500"/>
      <c r="L28" s="339"/>
    </row>
    <row r="29" spans="1:12" ht="13.5" thickBot="1" x14ac:dyDescent="0.25">
      <c r="A29" s="651" t="s">
        <v>360</v>
      </c>
      <c r="B29" s="652"/>
      <c r="C29" s="656">
        <v>4100334</v>
      </c>
      <c r="D29" s="654"/>
      <c r="E29" s="653"/>
      <c r="F29" s="654"/>
      <c r="G29" s="653"/>
      <c r="H29" s="654"/>
      <c r="I29" s="653"/>
      <c r="J29" s="654"/>
      <c r="K29" s="490">
        <v>4100334</v>
      </c>
      <c r="L29" s="655"/>
    </row>
    <row r="30" spans="1:12" x14ac:dyDescent="0.2">
      <c r="A30" s="213" t="s">
        <v>359</v>
      </c>
      <c r="B30" s="214"/>
      <c r="C30" s="502">
        <v>4100334</v>
      </c>
      <c r="D30" s="503"/>
      <c r="E30" s="502"/>
      <c r="F30" s="503"/>
      <c r="G30" s="502"/>
      <c r="H30" s="503"/>
      <c r="I30" s="502"/>
      <c r="J30" s="503"/>
      <c r="K30" s="502"/>
      <c r="L30" s="504"/>
    </row>
    <row r="31" spans="1:12" ht="13.5" thickBot="1" x14ac:dyDescent="0.25">
      <c r="A31" s="211"/>
      <c r="B31" s="166"/>
      <c r="C31" s="500"/>
      <c r="D31" s="501"/>
      <c r="E31" s="500"/>
      <c r="F31" s="501"/>
      <c r="G31" s="500"/>
      <c r="H31" s="501"/>
      <c r="I31" s="500"/>
      <c r="J31" s="501"/>
      <c r="K31" s="500"/>
      <c r="L31" s="339"/>
    </row>
    <row r="32" spans="1:12" ht="14.25" thickTop="1" thickBot="1" x14ac:dyDescent="0.25">
      <c r="A32" s="217" t="s">
        <v>127</v>
      </c>
      <c r="B32" s="218"/>
      <c r="C32" s="512">
        <v>11611334</v>
      </c>
      <c r="D32" s="512"/>
      <c r="E32" s="512">
        <v>14143000</v>
      </c>
      <c r="F32" s="512"/>
      <c r="G32" s="512">
        <v>300000</v>
      </c>
      <c r="H32" s="512"/>
      <c r="I32" s="512"/>
      <c r="J32" s="512"/>
      <c r="K32" s="513">
        <v>26054334</v>
      </c>
      <c r="L32" s="513"/>
    </row>
    <row r="33" ht="13.5" thickTop="1" x14ac:dyDescent="0.2"/>
  </sheetData>
  <mergeCells count="10">
    <mergeCell ref="A11:B11"/>
    <mergeCell ref="K8:L8"/>
    <mergeCell ref="B1:J1"/>
    <mergeCell ref="D3:G3"/>
    <mergeCell ref="D5:G5"/>
    <mergeCell ref="C8:D8"/>
    <mergeCell ref="E8:F8"/>
    <mergeCell ref="G8:H8"/>
    <mergeCell ref="I8:J8"/>
    <mergeCell ref="E6:F6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workbookViewId="0">
      <selection sqref="A1:G1"/>
    </sheetView>
  </sheetViews>
  <sheetFormatPr defaultRowHeight="12.75" x14ac:dyDescent="0.2"/>
  <cols>
    <col min="4" max="4" width="17" customWidth="1"/>
    <col min="5" max="5" width="15.42578125" customWidth="1"/>
    <col min="6" max="6" width="15.28515625" customWidth="1"/>
    <col min="7" max="7" width="13.5703125" customWidth="1"/>
  </cols>
  <sheetData>
    <row r="1" spans="1:7" x14ac:dyDescent="0.2">
      <c r="A1" s="664" t="s">
        <v>376</v>
      </c>
      <c r="B1" s="664"/>
      <c r="C1" s="664"/>
      <c r="D1" s="664"/>
      <c r="E1" s="664"/>
      <c r="F1" s="664"/>
      <c r="G1" s="664"/>
    </row>
    <row r="2" spans="1:7" x14ac:dyDescent="0.2">
      <c r="C2" s="246"/>
      <c r="D2" s="246"/>
    </row>
    <row r="3" spans="1:7" x14ac:dyDescent="0.2">
      <c r="A3" s="46"/>
      <c r="B3" s="46"/>
      <c r="C3" s="674" t="s">
        <v>17</v>
      </c>
      <c r="D3" s="674"/>
      <c r="E3" s="674"/>
    </row>
    <row r="4" spans="1:7" x14ac:dyDescent="0.2">
      <c r="B4" s="46"/>
      <c r="C4" s="46"/>
      <c r="D4" s="46"/>
      <c r="E4" s="46"/>
    </row>
    <row r="5" spans="1:7" x14ac:dyDescent="0.2">
      <c r="B5" s="46"/>
      <c r="C5" s="674" t="s">
        <v>196</v>
      </c>
      <c r="D5" s="674"/>
      <c r="E5" s="674"/>
    </row>
    <row r="6" spans="1:7" x14ac:dyDescent="0.2">
      <c r="B6" s="4"/>
      <c r="C6" s="673">
        <v>2020</v>
      </c>
      <c r="D6" s="673"/>
      <c r="E6" s="673"/>
      <c r="F6" s="4"/>
    </row>
    <row r="7" spans="1:7" ht="13.5" thickBot="1" x14ac:dyDescent="0.25">
      <c r="B7" s="4"/>
      <c r="C7" s="4"/>
      <c r="D7" s="272"/>
      <c r="E7" s="4"/>
      <c r="F7" s="4"/>
      <c r="G7" s="216" t="s">
        <v>197</v>
      </c>
    </row>
    <row r="8" spans="1:7" ht="13.5" thickBot="1" x14ac:dyDescent="0.25">
      <c r="A8" s="222" t="s">
        <v>12</v>
      </c>
      <c r="B8" s="708" t="s">
        <v>13</v>
      </c>
      <c r="C8" s="709"/>
      <c r="D8" s="514" t="s">
        <v>14</v>
      </c>
      <c r="E8" s="514" t="s">
        <v>15</v>
      </c>
      <c r="F8" s="514" t="s">
        <v>11</v>
      </c>
      <c r="G8" s="520" t="s">
        <v>16</v>
      </c>
    </row>
    <row r="9" spans="1:7" x14ac:dyDescent="0.2">
      <c r="A9" s="515" t="s">
        <v>44</v>
      </c>
      <c r="B9" s="96" t="s">
        <v>71</v>
      </c>
      <c r="C9" s="95"/>
      <c r="D9" s="525" t="s">
        <v>189</v>
      </c>
      <c r="E9" s="526" t="s">
        <v>193</v>
      </c>
      <c r="F9" s="404" t="s">
        <v>194</v>
      </c>
      <c r="G9" s="527" t="s">
        <v>83</v>
      </c>
    </row>
    <row r="10" spans="1:7" x14ac:dyDescent="0.2">
      <c r="A10" s="516" t="s">
        <v>25</v>
      </c>
      <c r="B10" s="106"/>
      <c r="C10" s="207"/>
      <c r="D10" s="106"/>
      <c r="E10" s="106"/>
      <c r="F10" s="524"/>
      <c r="G10" s="25"/>
    </row>
    <row r="11" spans="1:7" x14ac:dyDescent="0.2">
      <c r="A11" s="517" t="s">
        <v>63</v>
      </c>
      <c r="B11" s="706" t="s">
        <v>190</v>
      </c>
      <c r="C11" s="707"/>
      <c r="D11" s="522">
        <v>1</v>
      </c>
      <c r="E11" s="156"/>
      <c r="F11" s="522">
        <v>4</v>
      </c>
      <c r="G11" s="542">
        <v>5</v>
      </c>
    </row>
    <row r="12" spans="1:7" x14ac:dyDescent="0.2">
      <c r="A12" s="518"/>
      <c r="B12" s="224" t="s">
        <v>195</v>
      </c>
      <c r="C12" s="225"/>
      <c r="D12" s="523">
        <v>1</v>
      </c>
      <c r="E12" s="156"/>
      <c r="F12" s="523"/>
      <c r="G12" s="253"/>
    </row>
    <row r="13" spans="1:7" x14ac:dyDescent="0.2">
      <c r="A13" s="518"/>
      <c r="B13" s="224" t="s">
        <v>214</v>
      </c>
      <c r="C13" s="225"/>
      <c r="D13" s="523"/>
      <c r="E13" s="156"/>
      <c r="F13" s="523">
        <v>1</v>
      </c>
      <c r="G13" s="253">
        <v>1</v>
      </c>
    </row>
    <row r="14" spans="1:7" x14ac:dyDescent="0.2">
      <c r="A14" s="518"/>
      <c r="B14" s="224" t="s">
        <v>215</v>
      </c>
      <c r="C14" s="225"/>
      <c r="D14" s="523"/>
      <c r="E14" s="156"/>
      <c r="F14" s="523">
        <v>3</v>
      </c>
      <c r="G14" s="253">
        <v>3</v>
      </c>
    </row>
    <row r="15" spans="1:7" x14ac:dyDescent="0.2">
      <c r="A15" s="518"/>
      <c r="B15" s="224"/>
      <c r="C15" s="225"/>
      <c r="D15" s="523"/>
      <c r="E15" s="156"/>
      <c r="F15" s="523"/>
      <c r="G15" s="253"/>
    </row>
    <row r="16" spans="1:7" x14ac:dyDescent="0.2">
      <c r="A16" s="517" t="s">
        <v>222</v>
      </c>
      <c r="B16" s="226" t="s">
        <v>116</v>
      </c>
      <c r="C16" s="225"/>
      <c r="D16" s="522">
        <v>7</v>
      </c>
      <c r="E16" s="156"/>
      <c r="F16" s="523"/>
      <c r="G16" s="542">
        <v>7</v>
      </c>
    </row>
    <row r="17" spans="1:7" x14ac:dyDescent="0.2">
      <c r="A17" s="517"/>
      <c r="B17" s="224" t="s">
        <v>245</v>
      </c>
      <c r="C17" s="227"/>
      <c r="D17" s="523">
        <v>6</v>
      </c>
      <c r="E17" s="156"/>
      <c r="F17" s="523"/>
      <c r="G17" s="253">
        <v>6</v>
      </c>
    </row>
    <row r="18" spans="1:7" x14ac:dyDescent="0.2">
      <c r="A18" s="517"/>
      <c r="B18" s="224" t="s">
        <v>291</v>
      </c>
      <c r="C18" s="228"/>
      <c r="D18" s="523">
        <v>1</v>
      </c>
      <c r="E18" s="156"/>
      <c r="F18" s="523"/>
      <c r="G18" s="253">
        <v>1</v>
      </c>
    </row>
    <row r="19" spans="1:7" x14ac:dyDescent="0.2">
      <c r="A19" s="517" t="s">
        <v>65</v>
      </c>
      <c r="B19" s="229" t="s">
        <v>51</v>
      </c>
      <c r="C19" s="230"/>
      <c r="D19" s="522">
        <v>1</v>
      </c>
      <c r="E19" s="156"/>
      <c r="F19" s="522"/>
      <c r="G19" s="542">
        <v>1</v>
      </c>
    </row>
    <row r="20" spans="1:7" x14ac:dyDescent="0.2">
      <c r="A20" s="517"/>
      <c r="B20" s="156" t="s">
        <v>192</v>
      </c>
      <c r="C20" s="157"/>
      <c r="D20" s="523">
        <v>1</v>
      </c>
      <c r="E20" s="156"/>
      <c r="F20" s="523"/>
      <c r="G20" s="253">
        <v>1</v>
      </c>
    </row>
    <row r="21" spans="1:7" x14ac:dyDescent="0.2">
      <c r="A21" s="517"/>
      <c r="B21" s="156"/>
      <c r="C21" s="157"/>
      <c r="D21" s="523"/>
      <c r="E21" s="156"/>
      <c r="F21" s="523"/>
      <c r="G21" s="253"/>
    </row>
    <row r="22" spans="1:7" x14ac:dyDescent="0.2">
      <c r="A22" s="517"/>
      <c r="B22" s="156"/>
      <c r="C22" s="157"/>
      <c r="D22" s="523"/>
      <c r="E22" s="156"/>
      <c r="F22" s="523"/>
      <c r="G22" s="253"/>
    </row>
    <row r="23" spans="1:7" x14ac:dyDescent="0.2">
      <c r="A23" s="517" t="s">
        <v>66</v>
      </c>
      <c r="B23" s="226" t="s">
        <v>217</v>
      </c>
      <c r="C23" s="231"/>
      <c r="D23" s="523"/>
      <c r="E23" s="156"/>
      <c r="F23" s="522">
        <v>1</v>
      </c>
      <c r="G23" s="542">
        <v>1</v>
      </c>
    </row>
    <row r="24" spans="1:7" x14ac:dyDescent="0.2">
      <c r="A24" s="518"/>
      <c r="B24" s="224" t="s">
        <v>46</v>
      </c>
      <c r="C24" s="225"/>
      <c r="D24" s="523"/>
      <c r="E24" s="156"/>
      <c r="F24" s="523"/>
      <c r="G24" s="253"/>
    </row>
    <row r="25" spans="1:7" x14ac:dyDescent="0.2">
      <c r="A25" s="518"/>
      <c r="B25" s="224"/>
      <c r="C25" s="225"/>
      <c r="D25" s="523"/>
      <c r="E25" s="156"/>
      <c r="F25" s="523"/>
      <c r="G25" s="253"/>
    </row>
    <row r="26" spans="1:7" x14ac:dyDescent="0.2">
      <c r="A26" s="517" t="s">
        <v>70</v>
      </c>
      <c r="B26" s="226" t="s">
        <v>191</v>
      </c>
      <c r="C26" s="223"/>
      <c r="D26" s="522">
        <v>1</v>
      </c>
      <c r="E26" s="156"/>
      <c r="F26" s="523"/>
      <c r="G26" s="542">
        <v>1</v>
      </c>
    </row>
    <row r="27" spans="1:7" x14ac:dyDescent="0.2">
      <c r="A27" s="519"/>
      <c r="B27" s="224" t="s">
        <v>45</v>
      </c>
      <c r="C27" s="225"/>
      <c r="D27" s="200"/>
      <c r="E27" s="220"/>
      <c r="F27" s="200"/>
      <c r="G27" s="543"/>
    </row>
    <row r="28" spans="1:7" x14ac:dyDescent="0.2">
      <c r="A28" s="518"/>
      <c r="B28" s="224"/>
      <c r="C28" s="225"/>
      <c r="D28" s="523"/>
      <c r="E28" s="156"/>
      <c r="F28" s="523"/>
      <c r="G28" s="253"/>
    </row>
    <row r="29" spans="1:7" x14ac:dyDescent="0.2">
      <c r="A29" s="517" t="s">
        <v>261</v>
      </c>
      <c r="B29" s="229" t="s">
        <v>307</v>
      </c>
      <c r="C29" s="256"/>
      <c r="D29" s="522">
        <v>3</v>
      </c>
      <c r="E29" s="156"/>
      <c r="F29" s="523"/>
      <c r="G29" s="542">
        <v>3</v>
      </c>
    </row>
    <row r="30" spans="1:7" ht="13.5" thickBot="1" x14ac:dyDescent="0.25">
      <c r="A30" s="518"/>
      <c r="B30" s="224" t="s">
        <v>308</v>
      </c>
      <c r="C30" s="225"/>
      <c r="D30" s="523">
        <v>3</v>
      </c>
      <c r="E30" s="156"/>
      <c r="F30" s="523"/>
      <c r="G30" s="253">
        <v>3</v>
      </c>
    </row>
    <row r="31" spans="1:7" ht="13.5" thickBot="1" x14ac:dyDescent="0.25">
      <c r="A31" s="39"/>
      <c r="B31" s="534" t="s">
        <v>127</v>
      </c>
      <c r="C31" s="535"/>
      <c r="D31" s="536">
        <v>13</v>
      </c>
      <c r="E31" s="536">
        <v>0</v>
      </c>
      <c r="F31" s="536">
        <v>5</v>
      </c>
      <c r="G31" s="221">
        <v>18</v>
      </c>
    </row>
  </sheetData>
  <mergeCells count="6">
    <mergeCell ref="B11:C11"/>
    <mergeCell ref="B8:C8"/>
    <mergeCell ref="A1:G1"/>
    <mergeCell ref="C3:E3"/>
    <mergeCell ref="C5:E5"/>
    <mergeCell ref="C6:E6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7"/>
  <sheetViews>
    <sheetView topLeftCell="A13" workbookViewId="0">
      <selection activeCell="B1" sqref="B1:K1"/>
    </sheetView>
  </sheetViews>
  <sheetFormatPr defaultRowHeight="12.75" x14ac:dyDescent="0.2"/>
  <cols>
    <col min="1" max="1" width="25.140625" bestFit="1" customWidth="1"/>
    <col min="2" max="2" width="9.28515625" bestFit="1" customWidth="1"/>
    <col min="3" max="3" width="8.42578125" bestFit="1" customWidth="1"/>
    <col min="4" max="4" width="10.140625" bestFit="1" customWidth="1"/>
    <col min="5" max="9" width="9.28515625" bestFit="1" customWidth="1"/>
    <col min="10" max="10" width="10.140625" bestFit="1" customWidth="1"/>
    <col min="11" max="11" width="9.140625" customWidth="1"/>
    <col min="12" max="12" width="8.7109375" bestFit="1" customWidth="1"/>
  </cols>
  <sheetData>
    <row r="1" spans="1:14" ht="15" x14ac:dyDescent="0.25">
      <c r="A1" s="258"/>
      <c r="B1" s="710" t="s">
        <v>377</v>
      </c>
      <c r="C1" s="710"/>
      <c r="D1" s="710"/>
      <c r="E1" s="710"/>
      <c r="F1" s="710"/>
      <c r="G1" s="710"/>
      <c r="H1" s="710"/>
      <c r="I1" s="710"/>
      <c r="J1" s="710"/>
      <c r="K1" s="710"/>
      <c r="M1" s="258"/>
    </row>
    <row r="2" spans="1:14" ht="15" x14ac:dyDescent="0.25">
      <c r="A2" s="258"/>
      <c r="B2" s="258"/>
      <c r="C2" s="246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4" x14ac:dyDescent="0.2">
      <c r="E3" s="674" t="s">
        <v>17</v>
      </c>
      <c r="F3" s="674"/>
      <c r="G3" s="674"/>
      <c r="H3" s="674"/>
    </row>
    <row r="5" spans="1:14" x14ac:dyDescent="0.2">
      <c r="E5" s="46" t="s">
        <v>207</v>
      </c>
    </row>
    <row r="6" spans="1:14" x14ac:dyDescent="0.2">
      <c r="F6" s="674">
        <v>2020</v>
      </c>
      <c r="G6" s="674"/>
    </row>
    <row r="7" spans="1:14" x14ac:dyDescent="0.2">
      <c r="A7" s="5"/>
      <c r="B7" s="298"/>
      <c r="C7" s="298"/>
      <c r="D7" s="298"/>
      <c r="E7" s="298"/>
      <c r="F7" s="298"/>
      <c r="G7" s="298"/>
      <c r="H7" s="298"/>
      <c r="I7" s="298"/>
      <c r="J7" s="298"/>
      <c r="K7" s="298"/>
      <c r="N7" s="216" t="s">
        <v>199</v>
      </c>
    </row>
    <row r="8" spans="1:14" x14ac:dyDescent="0.2">
      <c r="A8" s="539" t="s">
        <v>71</v>
      </c>
      <c r="B8" s="538" t="s">
        <v>25</v>
      </c>
      <c r="C8" s="538" t="s">
        <v>72</v>
      </c>
      <c r="D8" s="538" t="s">
        <v>73</v>
      </c>
      <c r="E8" s="538" t="s">
        <v>74</v>
      </c>
      <c r="F8" s="538" t="s">
        <v>75</v>
      </c>
      <c r="G8" s="538" t="s">
        <v>76</v>
      </c>
      <c r="H8" s="538" t="s">
        <v>77</v>
      </c>
      <c r="I8" s="538" t="s">
        <v>78</v>
      </c>
      <c r="J8" s="538" t="s">
        <v>79</v>
      </c>
      <c r="K8" s="538" t="s">
        <v>80</v>
      </c>
      <c r="L8" s="538" t="s">
        <v>81</v>
      </c>
      <c r="M8" s="538" t="s">
        <v>82</v>
      </c>
      <c r="N8" s="538" t="s">
        <v>83</v>
      </c>
    </row>
    <row r="9" spans="1:14" x14ac:dyDescent="0.2">
      <c r="A9" s="539" t="s">
        <v>247</v>
      </c>
      <c r="B9" s="537"/>
      <c r="C9" s="537"/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9"/>
    </row>
    <row r="10" spans="1:14" x14ac:dyDescent="0.2">
      <c r="A10" s="537" t="s">
        <v>84</v>
      </c>
      <c r="B10" s="540">
        <v>608000</v>
      </c>
      <c r="C10" s="540">
        <v>608000</v>
      </c>
      <c r="D10" s="540">
        <v>608000</v>
      </c>
      <c r="E10" s="540">
        <v>608000</v>
      </c>
      <c r="F10" s="540">
        <v>608000</v>
      </c>
      <c r="G10" s="540">
        <v>608000</v>
      </c>
      <c r="H10" s="540">
        <v>608000</v>
      </c>
      <c r="I10" s="540">
        <v>608000</v>
      </c>
      <c r="J10" s="540">
        <v>608000</v>
      </c>
      <c r="K10" s="540">
        <v>608000</v>
      </c>
      <c r="L10" s="540">
        <v>608000</v>
      </c>
      <c r="M10" s="540">
        <v>610000</v>
      </c>
      <c r="N10" s="541">
        <f>SUM(B10:M10)</f>
        <v>7298000</v>
      </c>
    </row>
    <row r="11" spans="1:14" x14ac:dyDescent="0.2">
      <c r="A11" s="537" t="s">
        <v>85</v>
      </c>
      <c r="B11" s="540"/>
      <c r="C11" s="540"/>
      <c r="D11" s="540">
        <v>3500000</v>
      </c>
      <c r="E11" s="540"/>
      <c r="F11" s="540">
        <v>1750000</v>
      </c>
      <c r="G11" s="540"/>
      <c r="H11" s="540"/>
      <c r="I11" s="540"/>
      <c r="J11" s="540">
        <v>3500000</v>
      </c>
      <c r="K11" s="540"/>
      <c r="L11" s="540"/>
      <c r="M11" s="540"/>
      <c r="N11" s="541">
        <f t="shared" ref="N11:N20" si="0">SUM(B11:M11)</f>
        <v>8750000</v>
      </c>
    </row>
    <row r="12" spans="1:14" x14ac:dyDescent="0.2">
      <c r="A12" s="537" t="s">
        <v>86</v>
      </c>
      <c r="B12" s="540">
        <v>2511000</v>
      </c>
      <c r="C12" s="540">
        <v>2511000</v>
      </c>
      <c r="D12" s="540">
        <v>2511000</v>
      </c>
      <c r="E12" s="540">
        <v>2511000</v>
      </c>
      <c r="F12" s="540">
        <v>2511000</v>
      </c>
      <c r="G12" s="540">
        <v>2511000</v>
      </c>
      <c r="H12" s="540">
        <v>2511000</v>
      </c>
      <c r="I12" s="540">
        <v>2511000</v>
      </c>
      <c r="J12" s="540">
        <v>2511000</v>
      </c>
      <c r="K12" s="540">
        <v>2511000</v>
      </c>
      <c r="L12" s="540">
        <v>2511000</v>
      </c>
      <c r="M12" s="540">
        <v>2512288</v>
      </c>
      <c r="N12" s="541">
        <f t="shared" si="0"/>
        <v>30133288</v>
      </c>
    </row>
    <row r="13" spans="1:14" x14ac:dyDescent="0.2">
      <c r="A13" s="537" t="s">
        <v>87</v>
      </c>
      <c r="B13" s="540">
        <v>930000</v>
      </c>
      <c r="C13" s="540">
        <v>930000</v>
      </c>
      <c r="D13" s="540">
        <v>2530000</v>
      </c>
      <c r="E13" s="540">
        <v>930000</v>
      </c>
      <c r="F13" s="540">
        <v>930000</v>
      </c>
      <c r="G13" s="540">
        <v>930000</v>
      </c>
      <c r="H13" s="540">
        <v>930000</v>
      </c>
      <c r="I13" s="540">
        <v>930000</v>
      </c>
      <c r="J13" s="540">
        <v>830000</v>
      </c>
      <c r="K13" s="540">
        <v>830000</v>
      </c>
      <c r="L13" s="540">
        <v>830000</v>
      </c>
      <c r="M13" s="540">
        <v>830000</v>
      </c>
      <c r="N13" s="541">
        <f t="shared" si="0"/>
        <v>12360000</v>
      </c>
    </row>
    <row r="14" spans="1:14" x14ac:dyDescent="0.2">
      <c r="A14" s="537" t="s">
        <v>101</v>
      </c>
      <c r="B14" s="647">
        <v>5114581</v>
      </c>
      <c r="C14" s="540"/>
      <c r="D14" s="540"/>
      <c r="E14" s="540"/>
      <c r="F14" s="540"/>
      <c r="G14" s="540"/>
      <c r="H14" s="540"/>
      <c r="I14" s="540"/>
      <c r="J14" s="540"/>
      <c r="K14" s="540"/>
      <c r="L14" s="540"/>
      <c r="M14" s="540"/>
      <c r="N14" s="648">
        <f t="shared" si="0"/>
        <v>5114581</v>
      </c>
    </row>
    <row r="15" spans="1:14" x14ac:dyDescent="0.2">
      <c r="A15" s="537" t="s">
        <v>88</v>
      </c>
      <c r="B15" s="540"/>
      <c r="C15" s="540"/>
      <c r="D15" s="540"/>
      <c r="E15" s="540"/>
      <c r="F15" s="540"/>
      <c r="G15" s="540"/>
      <c r="H15" s="540">
        <v>5696000</v>
      </c>
      <c r="I15" s="540"/>
      <c r="J15" s="540"/>
      <c r="K15" s="540"/>
      <c r="L15" s="540"/>
      <c r="M15" s="540"/>
      <c r="N15" s="541">
        <f t="shared" si="0"/>
        <v>5696000</v>
      </c>
    </row>
    <row r="16" spans="1:14" x14ac:dyDescent="0.2">
      <c r="A16" s="537" t="s">
        <v>209</v>
      </c>
      <c r="B16" s="540">
        <v>11215334</v>
      </c>
      <c r="C16" s="540"/>
      <c r="D16" s="540">
        <v>8798000</v>
      </c>
      <c r="E16" s="540"/>
      <c r="F16" s="540"/>
      <c r="G16" s="540"/>
      <c r="H16" s="540">
        <v>345000</v>
      </c>
      <c r="I16" s="540"/>
      <c r="J16" s="540"/>
      <c r="K16" s="540"/>
      <c r="L16" s="540"/>
      <c r="M16" s="540"/>
      <c r="N16" s="648">
        <f t="shared" si="0"/>
        <v>20358334</v>
      </c>
    </row>
    <row r="17" spans="1:14" x14ac:dyDescent="0.2">
      <c r="A17" s="537" t="s">
        <v>89</v>
      </c>
      <c r="B17" s="540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1">
        <f t="shared" si="0"/>
        <v>0</v>
      </c>
    </row>
    <row r="18" spans="1:14" x14ac:dyDescent="0.2">
      <c r="A18" s="537" t="s">
        <v>90</v>
      </c>
      <c r="B18" s="540"/>
      <c r="C18" s="540"/>
      <c r="D18" s="540"/>
      <c r="E18" s="540"/>
      <c r="F18" s="540"/>
      <c r="G18" s="540"/>
      <c r="H18" s="540"/>
      <c r="I18" s="540"/>
      <c r="J18" s="540"/>
      <c r="K18" s="540"/>
      <c r="L18" s="540"/>
      <c r="M18" s="540"/>
      <c r="N18" s="541">
        <f t="shared" si="0"/>
        <v>0</v>
      </c>
    </row>
    <row r="19" spans="1:14" x14ac:dyDescent="0.2">
      <c r="A19" s="537" t="s">
        <v>91</v>
      </c>
      <c r="B19" s="540"/>
      <c r="C19" s="540"/>
      <c r="D19" s="540"/>
      <c r="E19" s="540"/>
      <c r="F19" s="540"/>
      <c r="G19" s="540"/>
      <c r="H19" s="540"/>
      <c r="I19" s="540"/>
      <c r="J19" s="540"/>
      <c r="K19" s="540"/>
      <c r="L19" s="540"/>
      <c r="M19" s="540"/>
      <c r="N19" s="541">
        <f t="shared" si="0"/>
        <v>0</v>
      </c>
    </row>
    <row r="20" spans="1:14" x14ac:dyDescent="0.2">
      <c r="A20" s="539" t="s">
        <v>83</v>
      </c>
      <c r="B20" s="541">
        <f>SUM(B9:B19)</f>
        <v>20378915</v>
      </c>
      <c r="C20" s="541">
        <f t="shared" ref="C20:M20" si="1">SUM(C9:C19)</f>
        <v>4049000</v>
      </c>
      <c r="D20" s="541">
        <f t="shared" si="1"/>
        <v>17947000</v>
      </c>
      <c r="E20" s="541">
        <f t="shared" si="1"/>
        <v>4049000</v>
      </c>
      <c r="F20" s="541">
        <f t="shared" si="1"/>
        <v>5799000</v>
      </c>
      <c r="G20" s="541">
        <f t="shared" si="1"/>
        <v>4049000</v>
      </c>
      <c r="H20" s="541">
        <f t="shared" si="1"/>
        <v>10090000</v>
      </c>
      <c r="I20" s="541">
        <f t="shared" si="1"/>
        <v>4049000</v>
      </c>
      <c r="J20" s="541">
        <f t="shared" si="1"/>
        <v>7449000</v>
      </c>
      <c r="K20" s="541">
        <f t="shared" si="1"/>
        <v>3949000</v>
      </c>
      <c r="L20" s="541">
        <f t="shared" si="1"/>
        <v>3949000</v>
      </c>
      <c r="M20" s="541">
        <f t="shared" si="1"/>
        <v>3952288</v>
      </c>
      <c r="N20" s="648">
        <f t="shared" si="0"/>
        <v>89710203</v>
      </c>
    </row>
    <row r="21" spans="1:14" x14ac:dyDescent="0.2">
      <c r="A21" s="581"/>
      <c r="B21" s="582"/>
      <c r="C21" s="582"/>
      <c r="D21" s="582"/>
      <c r="E21" s="582"/>
      <c r="F21" s="582"/>
      <c r="G21" s="582"/>
      <c r="H21" s="582"/>
      <c r="I21" s="582"/>
      <c r="J21" s="582"/>
      <c r="K21" s="582"/>
      <c r="L21" s="582"/>
      <c r="M21" s="582"/>
      <c r="N21" s="582"/>
    </row>
    <row r="22" spans="1:14" x14ac:dyDescent="0.2">
      <c r="A22" s="583"/>
      <c r="B22" s="584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</row>
    <row r="23" spans="1:14" x14ac:dyDescent="0.2">
      <c r="A23" s="539" t="s">
        <v>71</v>
      </c>
      <c r="B23" s="538" t="s">
        <v>25</v>
      </c>
      <c r="C23" s="538" t="s">
        <v>72</v>
      </c>
      <c r="D23" s="538" t="s">
        <v>73</v>
      </c>
      <c r="E23" s="538" t="s">
        <v>74</v>
      </c>
      <c r="F23" s="538" t="s">
        <v>75</v>
      </c>
      <c r="G23" s="538" t="s">
        <v>76</v>
      </c>
      <c r="H23" s="538" t="s">
        <v>77</v>
      </c>
      <c r="I23" s="538" t="s">
        <v>78</v>
      </c>
      <c r="J23" s="538" t="s">
        <v>79</v>
      </c>
      <c r="K23" s="538" t="s">
        <v>80</v>
      </c>
      <c r="L23" s="538" t="s">
        <v>81</v>
      </c>
      <c r="M23" s="538" t="s">
        <v>82</v>
      </c>
      <c r="N23" s="538" t="s">
        <v>83</v>
      </c>
    </row>
    <row r="24" spans="1:14" x14ac:dyDescent="0.2">
      <c r="A24" s="539" t="s">
        <v>248</v>
      </c>
      <c r="B24" s="540"/>
      <c r="C24" s="540"/>
      <c r="D24" s="540"/>
      <c r="E24" s="540"/>
      <c r="F24" s="540"/>
      <c r="G24" s="540"/>
      <c r="H24" s="408"/>
      <c r="I24" s="540"/>
      <c r="J24" s="540"/>
      <c r="K24" s="540"/>
      <c r="L24" s="540"/>
      <c r="M24" s="540"/>
      <c r="N24" s="540"/>
    </row>
    <row r="25" spans="1:14" x14ac:dyDescent="0.2">
      <c r="A25" s="537" t="s">
        <v>92</v>
      </c>
      <c r="B25" s="540">
        <v>1870000</v>
      </c>
      <c r="C25" s="540">
        <v>1870000</v>
      </c>
      <c r="D25" s="540">
        <v>1870000</v>
      </c>
      <c r="E25" s="540">
        <v>1870000</v>
      </c>
      <c r="F25" s="540">
        <v>1870000</v>
      </c>
      <c r="G25" s="540">
        <v>1870000</v>
      </c>
      <c r="H25" s="540">
        <v>1870000</v>
      </c>
      <c r="I25" s="540">
        <v>1870000</v>
      </c>
      <c r="J25" s="540">
        <v>1870000</v>
      </c>
      <c r="K25" s="540">
        <v>1870000</v>
      </c>
      <c r="L25" s="540">
        <v>1870000</v>
      </c>
      <c r="M25" s="540">
        <v>1950196</v>
      </c>
      <c r="N25" s="541">
        <f>SUM(B25:M25)</f>
        <v>22520196</v>
      </c>
    </row>
    <row r="26" spans="1:14" x14ac:dyDescent="0.2">
      <c r="A26" s="537" t="s">
        <v>93</v>
      </c>
      <c r="B26" s="540">
        <v>260000</v>
      </c>
      <c r="C26" s="540">
        <v>260000</v>
      </c>
      <c r="D26" s="540">
        <v>260000</v>
      </c>
      <c r="E26" s="540">
        <v>260000</v>
      </c>
      <c r="F26" s="540">
        <v>260000</v>
      </c>
      <c r="G26" s="540">
        <v>260000</v>
      </c>
      <c r="H26" s="540">
        <v>260000</v>
      </c>
      <c r="I26" s="540">
        <v>260000</v>
      </c>
      <c r="J26" s="540">
        <v>260000</v>
      </c>
      <c r="K26" s="540">
        <v>260000</v>
      </c>
      <c r="L26" s="540">
        <v>260000</v>
      </c>
      <c r="M26" s="540">
        <v>316535</v>
      </c>
      <c r="N26" s="541">
        <f t="shared" ref="N26:N35" si="2">SUM(B26:M26)</f>
        <v>3176535</v>
      </c>
    </row>
    <row r="27" spans="1:14" x14ac:dyDescent="0.2">
      <c r="A27" s="537" t="s">
        <v>103</v>
      </c>
      <c r="B27" s="540">
        <v>2200000</v>
      </c>
      <c r="C27" s="540">
        <v>2200000</v>
      </c>
      <c r="D27" s="540">
        <v>2200000</v>
      </c>
      <c r="E27" s="540">
        <v>2200000</v>
      </c>
      <c r="F27" s="540">
        <v>2200000</v>
      </c>
      <c r="G27" s="540">
        <v>2200000</v>
      </c>
      <c r="H27" s="540">
        <v>2200000</v>
      </c>
      <c r="I27" s="540">
        <v>3328827</v>
      </c>
      <c r="J27" s="540">
        <v>2200000</v>
      </c>
      <c r="K27" s="540">
        <v>2200000</v>
      </c>
      <c r="L27" s="540">
        <v>2200000</v>
      </c>
      <c r="M27" s="540">
        <v>2200000</v>
      </c>
      <c r="N27" s="541">
        <f t="shared" si="2"/>
        <v>27528827</v>
      </c>
    </row>
    <row r="28" spans="1:14" x14ac:dyDescent="0.2">
      <c r="A28" s="537" t="s">
        <v>54</v>
      </c>
      <c r="B28" s="540">
        <v>310000</v>
      </c>
      <c r="C28" s="540">
        <v>310000</v>
      </c>
      <c r="D28" s="540">
        <v>310000</v>
      </c>
      <c r="E28" s="540">
        <v>310000</v>
      </c>
      <c r="F28" s="540">
        <v>310000</v>
      </c>
      <c r="G28" s="540">
        <v>310000</v>
      </c>
      <c r="H28" s="540">
        <v>310000</v>
      </c>
      <c r="I28" s="540">
        <v>310000</v>
      </c>
      <c r="J28" s="540">
        <v>310000</v>
      </c>
      <c r="K28" s="540">
        <v>310000</v>
      </c>
      <c r="L28" s="540">
        <v>310000</v>
      </c>
      <c r="M28" s="540">
        <v>349820</v>
      </c>
      <c r="N28" s="649">
        <v>3759820</v>
      </c>
    </row>
    <row r="29" spans="1:14" x14ac:dyDescent="0.2">
      <c r="A29" s="537" t="s">
        <v>94</v>
      </c>
      <c r="B29" s="540"/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1">
        <f t="shared" si="2"/>
        <v>0</v>
      </c>
    </row>
    <row r="30" spans="1:14" x14ac:dyDescent="0.2">
      <c r="A30" s="537" t="s">
        <v>95</v>
      </c>
      <c r="B30" s="540">
        <v>348000</v>
      </c>
      <c r="C30" s="540">
        <v>348000</v>
      </c>
      <c r="D30" s="540">
        <v>348000</v>
      </c>
      <c r="E30" s="540">
        <v>348000</v>
      </c>
      <c r="F30" s="540">
        <v>348000</v>
      </c>
      <c r="G30" s="540">
        <v>348000</v>
      </c>
      <c r="H30" s="540">
        <v>348000</v>
      </c>
      <c r="I30" s="540">
        <v>348000</v>
      </c>
      <c r="J30" s="540">
        <v>348000</v>
      </c>
      <c r="K30" s="540">
        <v>348000</v>
      </c>
      <c r="L30" s="540">
        <v>348000</v>
      </c>
      <c r="M30" s="540">
        <v>337160</v>
      </c>
      <c r="N30" s="649">
        <v>4335160</v>
      </c>
    </row>
    <row r="31" spans="1:14" x14ac:dyDescent="0.2">
      <c r="A31" s="537" t="s">
        <v>210</v>
      </c>
      <c r="B31" s="540">
        <v>1205331</v>
      </c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1">
        <f t="shared" si="2"/>
        <v>1205331</v>
      </c>
    </row>
    <row r="32" spans="1:14" x14ac:dyDescent="0.2">
      <c r="A32" s="537" t="s">
        <v>246</v>
      </c>
      <c r="B32" s="540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>
        <v>300000</v>
      </c>
      <c r="N32" s="541">
        <v>300000</v>
      </c>
    </row>
    <row r="33" spans="1:14" x14ac:dyDescent="0.2">
      <c r="A33" s="537" t="s">
        <v>96</v>
      </c>
      <c r="B33" s="540"/>
      <c r="C33" s="540"/>
      <c r="D33" s="540">
        <v>8798000</v>
      </c>
      <c r="E33" s="540"/>
      <c r="F33" s="540"/>
      <c r="G33" s="540"/>
      <c r="H33" s="540">
        <v>6856000</v>
      </c>
      <c r="I33" s="540"/>
      <c r="J33" s="540"/>
      <c r="K33" s="540"/>
      <c r="L33" s="540">
        <v>10100334</v>
      </c>
      <c r="M33" s="540"/>
      <c r="N33" s="541">
        <v>25754334</v>
      </c>
    </row>
    <row r="34" spans="1:14" x14ac:dyDescent="0.2">
      <c r="A34" s="537" t="s">
        <v>211</v>
      </c>
      <c r="B34" s="540"/>
      <c r="C34" s="540"/>
      <c r="D34" s="540"/>
      <c r="E34" s="540"/>
      <c r="F34" s="540"/>
      <c r="G34" s="540"/>
      <c r="H34" s="540"/>
      <c r="I34" s="540"/>
      <c r="J34" s="540"/>
      <c r="K34" s="540"/>
      <c r="L34" s="540"/>
      <c r="M34" s="540"/>
      <c r="N34" s="541">
        <f t="shared" si="2"/>
        <v>0</v>
      </c>
    </row>
    <row r="35" spans="1:14" x14ac:dyDescent="0.2">
      <c r="A35" s="537" t="s">
        <v>97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1">
        <f t="shared" si="2"/>
        <v>0</v>
      </c>
    </row>
    <row r="36" spans="1:14" x14ac:dyDescent="0.2">
      <c r="A36" s="537" t="s">
        <v>98</v>
      </c>
      <c r="B36" s="540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>
        <v>1130000</v>
      </c>
      <c r="N36" s="649">
        <v>1130000</v>
      </c>
    </row>
    <row r="37" spans="1:14" x14ac:dyDescent="0.2">
      <c r="A37" s="539" t="s">
        <v>83</v>
      </c>
      <c r="B37" s="541">
        <f>SUM(B25:B36)</f>
        <v>6193331</v>
      </c>
      <c r="C37" s="541">
        <f t="shared" ref="C37:M37" si="3">SUM(C25:C36)</f>
        <v>4988000</v>
      </c>
      <c r="D37" s="541">
        <f t="shared" si="3"/>
        <v>13786000</v>
      </c>
      <c r="E37" s="541">
        <f t="shared" si="3"/>
        <v>4988000</v>
      </c>
      <c r="F37" s="541">
        <f t="shared" si="3"/>
        <v>4988000</v>
      </c>
      <c r="G37" s="541">
        <f t="shared" si="3"/>
        <v>4988000</v>
      </c>
      <c r="H37" s="541">
        <f t="shared" si="3"/>
        <v>11844000</v>
      </c>
      <c r="I37" s="541">
        <f t="shared" si="3"/>
        <v>6116827</v>
      </c>
      <c r="J37" s="541">
        <f t="shared" si="3"/>
        <v>4988000</v>
      </c>
      <c r="K37" s="541">
        <f t="shared" si="3"/>
        <v>4988000</v>
      </c>
      <c r="L37" s="541">
        <f>SUM(L25:L36)</f>
        <v>15088334</v>
      </c>
      <c r="M37" s="541">
        <f t="shared" si="3"/>
        <v>6583711</v>
      </c>
      <c r="N37" s="541">
        <v>89710203</v>
      </c>
    </row>
  </sheetData>
  <mergeCells count="3">
    <mergeCell ref="E3:H3"/>
    <mergeCell ref="F6:G6"/>
    <mergeCell ref="B1:K1"/>
  </mergeCells>
  <phoneticPr fontId="6" type="noConversion"/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0"/>
  <sheetViews>
    <sheetView tabSelected="1" workbookViewId="0"/>
  </sheetViews>
  <sheetFormatPr defaultRowHeight="12.75" x14ac:dyDescent="0.2"/>
  <cols>
    <col min="2" max="2" width="36" customWidth="1"/>
    <col min="3" max="3" width="14.85546875" customWidth="1"/>
    <col min="4" max="4" width="15.140625" customWidth="1"/>
    <col min="5" max="6" width="14.5703125" customWidth="1"/>
  </cols>
  <sheetData>
    <row r="1" spans="1:6" x14ac:dyDescent="0.2">
      <c r="A1" t="s">
        <v>378</v>
      </c>
    </row>
    <row r="4" spans="1:6" x14ac:dyDescent="0.2">
      <c r="B4" s="46" t="s">
        <v>337</v>
      </c>
    </row>
    <row r="5" spans="1:6" x14ac:dyDescent="0.2">
      <c r="B5" s="46" t="s">
        <v>309</v>
      </c>
    </row>
    <row r="6" spans="1:6" x14ac:dyDescent="0.2">
      <c r="B6" s="46"/>
    </row>
    <row r="7" spans="1:6" x14ac:dyDescent="0.2">
      <c r="E7" s="216" t="s">
        <v>310</v>
      </c>
      <c r="F7" s="216" t="s">
        <v>310</v>
      </c>
    </row>
    <row r="8" spans="1:6" ht="25.5" x14ac:dyDescent="0.2">
      <c r="B8" s="619" t="s">
        <v>247</v>
      </c>
      <c r="C8" s="620" t="s">
        <v>311</v>
      </c>
      <c r="D8" s="620" t="s">
        <v>312</v>
      </c>
      <c r="E8" s="620" t="s">
        <v>313</v>
      </c>
      <c r="F8" s="620" t="s">
        <v>338</v>
      </c>
    </row>
    <row r="9" spans="1:6" x14ac:dyDescent="0.2">
      <c r="B9" s="65"/>
      <c r="C9" s="65"/>
      <c r="D9" s="65"/>
      <c r="E9" s="65"/>
      <c r="F9" s="65"/>
    </row>
    <row r="10" spans="1:6" x14ac:dyDescent="0.2">
      <c r="A10" s="157"/>
      <c r="B10" s="98" t="s">
        <v>314</v>
      </c>
      <c r="C10" s="414">
        <v>7298000</v>
      </c>
      <c r="D10" s="414">
        <v>7600000</v>
      </c>
      <c r="E10" s="414">
        <v>7600000</v>
      </c>
      <c r="F10" s="414">
        <v>7600000</v>
      </c>
    </row>
    <row r="11" spans="1:6" x14ac:dyDescent="0.2">
      <c r="B11" s="72" t="s">
        <v>315</v>
      </c>
      <c r="C11" s="621">
        <v>8750000</v>
      </c>
      <c r="D11" s="621">
        <v>10900000</v>
      </c>
      <c r="E11" s="621">
        <v>10900000</v>
      </c>
      <c r="F11" s="621">
        <v>10900000</v>
      </c>
    </row>
    <row r="12" spans="1:6" x14ac:dyDescent="0.2">
      <c r="B12" s="62" t="s">
        <v>316</v>
      </c>
      <c r="C12" s="408">
        <v>30133288</v>
      </c>
      <c r="D12" s="408">
        <v>28300000</v>
      </c>
      <c r="E12" s="408">
        <v>28300000</v>
      </c>
      <c r="F12" s="408">
        <v>28300000</v>
      </c>
    </row>
    <row r="13" spans="1:6" x14ac:dyDescent="0.2">
      <c r="B13" s="62" t="s">
        <v>317</v>
      </c>
      <c r="C13" s="408">
        <v>12360000</v>
      </c>
      <c r="D13" s="408">
        <v>13900000</v>
      </c>
      <c r="E13" s="408">
        <v>13900000</v>
      </c>
      <c r="F13" s="408">
        <v>13900000</v>
      </c>
    </row>
    <row r="14" spans="1:6" x14ac:dyDescent="0.2">
      <c r="B14" s="62" t="s">
        <v>318</v>
      </c>
      <c r="C14" s="630">
        <v>5114581</v>
      </c>
      <c r="D14" s="408">
        <v>3600000</v>
      </c>
      <c r="E14" s="408">
        <v>3600000</v>
      </c>
      <c r="F14" s="408">
        <v>3600000</v>
      </c>
    </row>
    <row r="15" spans="1:6" x14ac:dyDescent="0.2">
      <c r="B15" s="98" t="s">
        <v>319</v>
      </c>
      <c r="C15" s="408">
        <v>0</v>
      </c>
      <c r="D15" s="408">
        <v>0</v>
      </c>
      <c r="E15" s="408">
        <v>0</v>
      </c>
      <c r="F15" s="408">
        <v>0</v>
      </c>
    </row>
    <row r="16" spans="1:6" x14ac:dyDescent="0.2">
      <c r="B16" s="622" t="s">
        <v>320</v>
      </c>
      <c r="C16" s="410">
        <v>63655869</v>
      </c>
      <c r="D16" s="410">
        <f>SUM(D10:D15)</f>
        <v>64300000</v>
      </c>
      <c r="E16" s="410">
        <f>SUM(E10:E15)</f>
        <v>64300000</v>
      </c>
      <c r="F16" s="410">
        <f>SUM(F10:F15)</f>
        <v>64300000</v>
      </c>
    </row>
    <row r="17" spans="2:6" x14ac:dyDescent="0.2">
      <c r="B17" s="62"/>
      <c r="C17" s="408"/>
      <c r="D17" s="408"/>
      <c r="E17" s="408"/>
      <c r="F17" s="408"/>
    </row>
    <row r="18" spans="2:6" x14ac:dyDescent="0.2">
      <c r="B18" s="62" t="s">
        <v>321</v>
      </c>
      <c r="C18" s="408">
        <v>20358334</v>
      </c>
      <c r="D18" s="408">
        <v>20200000</v>
      </c>
      <c r="E18" s="408">
        <v>20200000</v>
      </c>
      <c r="F18" s="408">
        <v>20200000</v>
      </c>
    </row>
    <row r="19" spans="2:6" x14ac:dyDescent="0.2">
      <c r="B19" s="98" t="s">
        <v>322</v>
      </c>
      <c r="C19" s="408">
        <v>5696000</v>
      </c>
      <c r="D19" s="408">
        <v>8200000</v>
      </c>
      <c r="E19" s="408">
        <v>8200000</v>
      </c>
      <c r="F19" s="408">
        <v>8200000</v>
      </c>
    </row>
    <row r="20" spans="2:6" x14ac:dyDescent="0.2">
      <c r="B20" s="622" t="s">
        <v>323</v>
      </c>
      <c r="C20" s="410">
        <v>26054334</v>
      </c>
      <c r="D20" s="410">
        <f t="shared" ref="D20:E20" si="0">SUM(D18:D19)</f>
        <v>28400000</v>
      </c>
      <c r="E20" s="410">
        <f t="shared" si="0"/>
        <v>28400000</v>
      </c>
      <c r="F20" s="410">
        <f t="shared" ref="F20" si="1">SUM(F18:F19)</f>
        <v>28400000</v>
      </c>
    </row>
    <row r="21" spans="2:6" x14ac:dyDescent="0.2">
      <c r="B21" s="622"/>
      <c r="C21" s="410"/>
      <c r="D21" s="410"/>
      <c r="E21" s="410"/>
      <c r="F21" s="410"/>
    </row>
    <row r="22" spans="2:6" x14ac:dyDescent="0.2">
      <c r="B22" s="622" t="s">
        <v>324</v>
      </c>
      <c r="C22" s="410">
        <v>89710203</v>
      </c>
      <c r="D22" s="410">
        <v>92700000</v>
      </c>
      <c r="E22" s="410">
        <v>92700000</v>
      </c>
      <c r="F22" s="410">
        <v>92700000</v>
      </c>
    </row>
    <row r="23" spans="2:6" x14ac:dyDescent="0.2">
      <c r="B23" s="62"/>
      <c r="C23" s="408"/>
      <c r="D23" s="408"/>
      <c r="E23" s="408"/>
      <c r="F23" s="408"/>
    </row>
    <row r="24" spans="2:6" x14ac:dyDescent="0.2">
      <c r="B24" s="62"/>
      <c r="C24" s="408"/>
      <c r="D24" s="408"/>
      <c r="E24" s="408"/>
      <c r="F24" s="408"/>
    </row>
    <row r="25" spans="2:6" x14ac:dyDescent="0.2">
      <c r="B25" s="62" t="s">
        <v>325</v>
      </c>
      <c r="C25" s="408">
        <v>22520196</v>
      </c>
      <c r="D25" s="408">
        <v>23000000</v>
      </c>
      <c r="E25" s="408">
        <v>23000000</v>
      </c>
      <c r="F25" s="408">
        <v>23000000</v>
      </c>
    </row>
    <row r="26" spans="2:6" x14ac:dyDescent="0.2">
      <c r="B26" s="62" t="s">
        <v>326</v>
      </c>
      <c r="C26" s="408">
        <v>3176535</v>
      </c>
      <c r="D26" s="408">
        <v>3600000</v>
      </c>
      <c r="E26" s="408">
        <v>3600000</v>
      </c>
      <c r="F26" s="408">
        <v>3600000</v>
      </c>
    </row>
    <row r="27" spans="2:6" x14ac:dyDescent="0.2">
      <c r="B27" s="62" t="s">
        <v>327</v>
      </c>
      <c r="C27" s="408">
        <v>27528827</v>
      </c>
      <c r="D27" s="408">
        <v>27400000</v>
      </c>
      <c r="E27" s="408">
        <v>27400000</v>
      </c>
      <c r="F27" s="408">
        <v>27400000</v>
      </c>
    </row>
    <row r="28" spans="2:6" x14ac:dyDescent="0.2">
      <c r="B28" s="62" t="s">
        <v>328</v>
      </c>
      <c r="C28" s="630">
        <v>3759820</v>
      </c>
      <c r="D28" s="408">
        <v>2900000</v>
      </c>
      <c r="E28" s="408">
        <v>2900000</v>
      </c>
      <c r="F28" s="408">
        <v>2900000</v>
      </c>
    </row>
    <row r="29" spans="2:6" x14ac:dyDescent="0.2">
      <c r="B29" s="62" t="s">
        <v>329</v>
      </c>
      <c r="C29" s="630">
        <v>4335160</v>
      </c>
      <c r="D29" s="408">
        <v>4800000</v>
      </c>
      <c r="E29" s="408">
        <v>4800000</v>
      </c>
      <c r="F29" s="408">
        <v>4800000</v>
      </c>
    </row>
    <row r="30" spans="2:6" x14ac:dyDescent="0.2">
      <c r="B30" s="62" t="s">
        <v>330</v>
      </c>
      <c r="C30" s="408">
        <v>1130000</v>
      </c>
      <c r="D30" s="408">
        <v>1400000</v>
      </c>
      <c r="E30" s="408">
        <v>1400000</v>
      </c>
      <c r="F30" s="408">
        <v>1400000</v>
      </c>
    </row>
    <row r="31" spans="2:6" x14ac:dyDescent="0.2">
      <c r="B31" s="98" t="s">
        <v>331</v>
      </c>
      <c r="C31" s="408">
        <v>1205331</v>
      </c>
      <c r="D31" s="408">
        <v>1200000</v>
      </c>
      <c r="E31" s="408">
        <v>1200000</v>
      </c>
      <c r="F31" s="408">
        <v>1200000</v>
      </c>
    </row>
    <row r="32" spans="2:6" x14ac:dyDescent="0.2">
      <c r="B32" s="622" t="s">
        <v>332</v>
      </c>
      <c r="C32" s="410">
        <v>63655869</v>
      </c>
      <c r="D32" s="410">
        <f t="shared" ref="D32:E32" si="2">SUM(D25:D31)</f>
        <v>64300000</v>
      </c>
      <c r="E32" s="410">
        <f t="shared" si="2"/>
        <v>64300000</v>
      </c>
      <c r="F32" s="410">
        <f t="shared" ref="F32" si="3">SUM(F25:F31)</f>
        <v>64300000</v>
      </c>
    </row>
    <row r="33" spans="2:6" x14ac:dyDescent="0.2">
      <c r="B33" s="62"/>
      <c r="C33" s="408"/>
      <c r="D33" s="408"/>
      <c r="E33" s="408"/>
      <c r="F33" s="408"/>
    </row>
    <row r="34" spans="2:6" x14ac:dyDescent="0.2">
      <c r="B34" s="62" t="s">
        <v>333</v>
      </c>
      <c r="C34" s="408">
        <v>11611000</v>
      </c>
      <c r="D34" s="408">
        <v>16300000</v>
      </c>
      <c r="E34" s="408">
        <v>16300000</v>
      </c>
      <c r="F34" s="408">
        <v>16300000</v>
      </c>
    </row>
    <row r="35" spans="2:6" x14ac:dyDescent="0.2">
      <c r="B35" s="62" t="s">
        <v>334</v>
      </c>
      <c r="C35" s="408">
        <v>14143000</v>
      </c>
      <c r="D35" s="408">
        <v>12100000</v>
      </c>
      <c r="E35" s="408">
        <v>12100000</v>
      </c>
      <c r="F35" s="408">
        <v>12100000</v>
      </c>
    </row>
    <row r="36" spans="2:6" x14ac:dyDescent="0.2">
      <c r="B36" s="660" t="s">
        <v>363</v>
      </c>
      <c r="C36" s="630">
        <v>300000</v>
      </c>
      <c r="D36" s="410"/>
      <c r="E36" s="410"/>
      <c r="F36" s="410"/>
    </row>
    <row r="37" spans="2:6" x14ac:dyDescent="0.2">
      <c r="B37" s="622" t="s">
        <v>335</v>
      </c>
      <c r="C37" s="410">
        <v>26054334</v>
      </c>
      <c r="D37" s="410">
        <f t="shared" ref="D37:E37" si="4">SUM(D35:D36)</f>
        <v>12100000</v>
      </c>
      <c r="E37" s="410">
        <f t="shared" si="4"/>
        <v>12100000</v>
      </c>
      <c r="F37" s="410">
        <f t="shared" ref="F37" si="5">SUM(F35:F36)</f>
        <v>12100000</v>
      </c>
    </row>
    <row r="38" spans="2:6" x14ac:dyDescent="0.2">
      <c r="B38" s="62"/>
      <c r="C38" s="408"/>
      <c r="D38" s="408"/>
      <c r="E38" s="408"/>
      <c r="F38" s="408"/>
    </row>
    <row r="39" spans="2:6" x14ac:dyDescent="0.2">
      <c r="B39" s="622" t="s">
        <v>336</v>
      </c>
      <c r="C39" s="410">
        <v>89710203</v>
      </c>
      <c r="D39" s="410">
        <v>92700000</v>
      </c>
      <c r="E39" s="410">
        <v>92700000</v>
      </c>
      <c r="F39" s="410">
        <v>92700000</v>
      </c>
    </row>
    <row r="40" spans="2:6" x14ac:dyDescent="0.2">
      <c r="B40" s="62"/>
      <c r="C40" s="408"/>
      <c r="D40" s="408"/>
      <c r="E40" s="408"/>
      <c r="F40" s="4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1. melléklet</vt:lpstr>
      <vt:lpstr>2.melléklet 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11.melléklet</vt:lpstr>
      <vt:lpstr>12. melléklet</vt:lpstr>
      <vt:lpstr>13.melléklet</vt:lpstr>
      <vt:lpstr>14.melléklet</vt:lpstr>
      <vt:lpstr>15.melléklet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Felhasználó</cp:lastModifiedBy>
  <cp:lastPrinted>2020-03-04T13:16:11Z</cp:lastPrinted>
  <dcterms:created xsi:type="dcterms:W3CDTF">2007-06-18T06:49:20Z</dcterms:created>
  <dcterms:modified xsi:type="dcterms:W3CDTF">2020-03-13T07:12:22Z</dcterms:modified>
</cp:coreProperties>
</file>