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9320" windowHeight="9525"/>
  </bookViews>
  <sheets>
    <sheet name="1. melléklet" sheetId="1" r:id="rId1"/>
  </sheets>
  <calcPr calcId="125725"/>
</workbook>
</file>

<file path=xl/calcChain.xml><?xml version="1.0" encoding="utf-8"?>
<calcChain xmlns="http://schemas.openxmlformats.org/spreadsheetml/2006/main">
  <c r="K15" i="1"/>
  <c r="K25" s="1"/>
  <c r="V26" s="1"/>
  <c r="V15"/>
  <c r="V24"/>
  <c r="V25"/>
  <c r="T15"/>
  <c r="T31" s="1"/>
  <c r="T33" s="1"/>
  <c r="T24"/>
  <c r="T32" s="1"/>
  <c r="U15"/>
  <c r="U31"/>
  <c r="U33" s="1"/>
  <c r="U24"/>
  <c r="U32"/>
  <c r="V31"/>
  <c r="V32"/>
  <c r="V33"/>
  <c r="I15"/>
  <c r="I24"/>
  <c r="I25" s="1"/>
  <c r="T26" s="1"/>
  <c r="T25"/>
  <c r="J15"/>
  <c r="J24"/>
  <c r="J25"/>
  <c r="U25"/>
  <c r="U26"/>
  <c r="I31"/>
  <c r="I32"/>
  <c r="I33" s="1"/>
  <c r="J31"/>
  <c r="J32"/>
  <c r="J33"/>
  <c r="H15"/>
  <c r="H25" s="1"/>
  <c r="S26" s="1"/>
  <c r="S15"/>
  <c r="S25" s="1"/>
  <c r="J26"/>
  <c r="K24"/>
  <c r="K32" s="1"/>
  <c r="G24"/>
  <c r="G32"/>
  <c r="H24"/>
  <c r="H32"/>
  <c r="Q15"/>
  <c r="Q31"/>
  <c r="Q33" s="1"/>
  <c r="Q24"/>
  <c r="Q32"/>
  <c r="R24"/>
  <c r="R32" s="1"/>
  <c r="R15"/>
  <c r="R31" s="1"/>
  <c r="S24"/>
  <c r="S32" s="1"/>
  <c r="F15"/>
  <c r="F24"/>
  <c r="F25" s="1"/>
  <c r="Q25"/>
  <c r="R25"/>
  <c r="G26" s="1"/>
  <c r="G15"/>
  <c r="G25"/>
  <c r="R26" s="1"/>
  <c r="F31"/>
  <c r="G31"/>
  <c r="G33"/>
  <c r="C15"/>
  <c r="D15"/>
  <c r="D31" s="1"/>
  <c r="E15"/>
  <c r="N15"/>
  <c r="N31" s="1"/>
  <c r="O15"/>
  <c r="P15"/>
  <c r="P31" s="1"/>
  <c r="C24"/>
  <c r="D24"/>
  <c r="D32" s="1"/>
  <c r="E24"/>
  <c r="N24"/>
  <c r="N32" s="1"/>
  <c r="O24"/>
  <c r="P24"/>
  <c r="P32" s="1"/>
  <c r="C25"/>
  <c r="N25"/>
  <c r="N26" s="1"/>
  <c r="D25"/>
  <c r="O26" s="1"/>
  <c r="E25"/>
  <c r="P25"/>
  <c r="E26" s="1"/>
  <c r="O25"/>
  <c r="D26" s="1"/>
  <c r="C26"/>
  <c r="C31"/>
  <c r="E31"/>
  <c r="O31"/>
  <c r="C32"/>
  <c r="E32"/>
  <c r="O32"/>
  <c r="C33"/>
  <c r="E33"/>
  <c r="O33"/>
  <c r="Q26" l="1"/>
  <c r="F26"/>
  <c r="P33"/>
  <c r="N33"/>
  <c r="D33"/>
  <c r="R33"/>
  <c r="H26"/>
  <c r="I26"/>
  <c r="K26"/>
  <c r="P26"/>
  <c r="H31"/>
  <c r="H33" s="1"/>
  <c r="F32"/>
  <c r="F33" s="1"/>
  <c r="S31"/>
  <c r="S33" s="1"/>
  <c r="K31"/>
  <c r="K33" s="1"/>
</calcChain>
</file>

<file path=xl/sharedStrings.xml><?xml version="1.0" encoding="utf-8"?>
<sst xmlns="http://schemas.openxmlformats.org/spreadsheetml/2006/main" count="112" uniqueCount="84">
  <si>
    <t>KIADÁSOK MINDÖSSZESEN</t>
  </si>
  <si>
    <t>BEVÉTELEK MINDÖSSZESEN</t>
  </si>
  <si>
    <t>Felhalmozási kiadások mindösszesen</t>
  </si>
  <si>
    <t>Felhalmozási bevételek mindösszesen</t>
  </si>
  <si>
    <t>Működési kiadások mindösszesen</t>
  </si>
  <si>
    <t>Működési bevételek mindösszesen</t>
  </si>
  <si>
    <t>Felhalmozási célú finanszírozási kiadás</t>
  </si>
  <si>
    <t>Felhalmozási célú finanszírozási bevétel</t>
  </si>
  <si>
    <t>Működési célú finanszírozási kiadás</t>
  </si>
  <si>
    <t>XIV.</t>
  </si>
  <si>
    <t>Működési célú finanszírozási bevétel</t>
  </si>
  <si>
    <t>IX.</t>
  </si>
  <si>
    <t>Előző évi pénzmaradvány, vállalkozási maradvány felhalmozási célú igénybevétele</t>
  </si>
  <si>
    <t>Előző évi pénzmaradvány, vállalkozási maradvány működési célú igénybevétele</t>
  </si>
  <si>
    <t>VIII.</t>
  </si>
  <si>
    <t>KÖLTSÉGVETÉSI TÖBBLET
(Bevételek össz. &gt; Kiadások össz.)</t>
  </si>
  <si>
    <t>KÖLTSÉGVETÉSI HIÁNY
(Bevételek össz. &lt; Kiadások össz.)</t>
  </si>
  <si>
    <t>KIADÁSOK ÖSSZESEN</t>
  </si>
  <si>
    <t>BEVÉTELEK ÖSSZESEN</t>
  </si>
  <si>
    <t>Felhalmozási kiadások összesen</t>
  </si>
  <si>
    <t>Felhalmozási bevételek összesen</t>
  </si>
  <si>
    <t>Felhalmozási célú tartalék, céltartalék</t>
  </si>
  <si>
    <t>XIII.</t>
  </si>
  <si>
    <t>Támogatási kölcsönök nyújtása, törlesztése</t>
  </si>
  <si>
    <t>XII.</t>
  </si>
  <si>
    <t>Egyéb felhalmozási kiadás</t>
  </si>
  <si>
    <t>XI.</t>
  </si>
  <si>
    <t>Lakásépítés</t>
  </si>
  <si>
    <t>X.</t>
  </si>
  <si>
    <t>Támogatási kölcsön igénybev., visszatér.</t>
  </si>
  <si>
    <t>VII.</t>
  </si>
  <si>
    <t>Lakástámogatás</t>
  </si>
  <si>
    <t>Felhalmozási célú pe. átvétel ÁH-n kivülről</t>
  </si>
  <si>
    <t>VI.</t>
  </si>
  <si>
    <t>Kormányzati beruházás</t>
  </si>
  <si>
    <t>Támogatásértékű felhalmozási bevételek</t>
  </si>
  <si>
    <t>V.</t>
  </si>
  <si>
    <t>Felújítás</t>
  </si>
  <si>
    <t>Támogatások</t>
  </si>
  <si>
    <t>IV.</t>
  </si>
  <si>
    <t>Intézményi beruházás</t>
  </si>
  <si>
    <t>Felhalmozási bevétel</t>
  </si>
  <si>
    <t>III.</t>
  </si>
  <si>
    <t>Működési kiadások összesen</t>
  </si>
  <si>
    <t>Működési bevételek összesen</t>
  </si>
  <si>
    <t>Működési tartalék, céltartalék</t>
  </si>
  <si>
    <t>Egyéb működési kiadások</t>
  </si>
  <si>
    <t>Működési célú pe. átvétel ÁH-n kivülről</t>
  </si>
  <si>
    <t>Ellátottak pénzbeli juttatásai</t>
  </si>
  <si>
    <t>Támogatásértékű működési bevételek</t>
  </si>
  <si>
    <t>Dologi kiadások</t>
  </si>
  <si>
    <t>Munkaadókat terhelő járulékok és szoc. hozzájárulási adó</t>
  </si>
  <si>
    <t>II.</t>
  </si>
  <si>
    <t>Közhatalmi bevételek</t>
  </si>
  <si>
    <t>Személyi juttatások</t>
  </si>
  <si>
    <t>I.</t>
  </si>
  <si>
    <t>Intézményi működési bevételek</t>
  </si>
  <si>
    <t>KIADÁSOK</t>
  </si>
  <si>
    <t>B</t>
  </si>
  <si>
    <t>BEVÉTELEK</t>
  </si>
  <si>
    <t>A</t>
  </si>
  <si>
    <t>önként vállalt feladatok</t>
  </si>
  <si>
    <t>kötelező feladatok</t>
  </si>
  <si>
    <t>eredeti előirányzatból</t>
  </si>
  <si>
    <t>2014. évi eredeti előirányzat összesen</t>
  </si>
  <si>
    <t>Megnevezés</t>
  </si>
  <si>
    <t>Ssz.</t>
  </si>
  <si>
    <t>adatok ezer Ft-ban</t>
  </si>
  <si>
    <t>1. sz. melléklet</t>
  </si>
  <si>
    <t>módosított előirányzatból</t>
  </si>
  <si>
    <t xml:space="preserve">kötelező feladatok </t>
  </si>
  <si>
    <t xml:space="preserve">önként vállalt feladatok </t>
  </si>
  <si>
    <t xml:space="preserve">módosított előirányzatból </t>
  </si>
  <si>
    <t>önként vállalt feadatok</t>
  </si>
  <si>
    <t xml:space="preserve">2014 módosított előirányzat összesen </t>
  </si>
  <si>
    <t xml:space="preserve">2014. évi módosított előirányzat összesen </t>
  </si>
  <si>
    <t>KERKÁSKÁPOLNA KÖZSÉG ÖNKORMÁNYZATA
2014. ÉVI BEVÉTELEI ÉS KIADÁSAI KIEMELT ELŐIRÁNYZATONKÉNT ELLÁTANDÓ FELADATOK SZERINTI BONTÁSBAN         1.oldal</t>
  </si>
  <si>
    <t xml:space="preserve">2.oldal </t>
  </si>
  <si>
    <t>Önként vállalt feladatok</t>
  </si>
  <si>
    <t>2014. évi teljesítés</t>
  </si>
  <si>
    <t xml:space="preserve">2014.évi teljesítésből </t>
  </si>
  <si>
    <t xml:space="preserve">2014.év teljesítés </t>
  </si>
  <si>
    <t>2014.évi teljesítésből</t>
  </si>
  <si>
    <t xml:space="preserve">6/2015. (V.10.) zárszámadási rendelethez 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</si>
</sst>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8"/>
      <name val="Arial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3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0" borderId="2" xfId="0" applyFont="1" applyBorder="1"/>
    <xf numFmtId="3" fontId="1" fillId="0" borderId="3" xfId="0" applyNumberFormat="1" applyFont="1" applyBorder="1"/>
    <xf numFmtId="0" fontId="1" fillId="0" borderId="3" xfId="0" applyFont="1" applyBorder="1" applyAlignment="1">
      <alignment wrapText="1"/>
    </xf>
    <xf numFmtId="0" fontId="2" fillId="0" borderId="4" xfId="0" applyFont="1" applyBorder="1" applyAlignment="1">
      <alignment vertical="center"/>
    </xf>
    <xf numFmtId="3" fontId="1" fillId="0" borderId="5" xfId="0" applyNumberFormat="1" applyFont="1" applyBorder="1"/>
    <xf numFmtId="0" fontId="1" fillId="0" borderId="5" xfId="0" applyFont="1" applyBorder="1" applyAlignment="1">
      <alignment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/>
    <xf numFmtId="3" fontId="2" fillId="0" borderId="7" xfId="0" applyNumberFormat="1" applyFont="1" applyBorder="1"/>
    <xf numFmtId="0" fontId="2" fillId="0" borderId="7" xfId="0" applyFont="1" applyBorder="1" applyAlignment="1">
      <alignment wrapText="1"/>
    </xf>
    <xf numFmtId="0" fontId="2" fillId="0" borderId="8" xfId="0" applyFont="1" applyBorder="1"/>
    <xf numFmtId="3" fontId="2" fillId="0" borderId="8" xfId="0" applyNumberFormat="1" applyFont="1" applyBorder="1"/>
    <xf numFmtId="0" fontId="2" fillId="0" borderId="8" xfId="0" applyFont="1" applyBorder="1" applyAlignment="1">
      <alignment wrapText="1"/>
    </xf>
    <xf numFmtId="0" fontId="2" fillId="2" borderId="9" xfId="0" applyFont="1" applyFill="1" applyBorder="1"/>
    <xf numFmtId="3" fontId="2" fillId="2" borderId="9" xfId="0" applyNumberFormat="1" applyFont="1" applyFill="1" applyBorder="1"/>
    <xf numFmtId="0" fontId="2" fillId="2" borderId="9" xfId="0" applyFont="1" applyFill="1" applyBorder="1" applyAlignment="1">
      <alignment wrapText="1"/>
    </xf>
    <xf numFmtId="3" fontId="2" fillId="0" borderId="9" xfId="0" applyNumberFormat="1" applyFont="1" applyBorder="1"/>
    <xf numFmtId="0" fontId="2" fillId="0" borderId="9" xfId="0" applyFont="1" applyBorder="1" applyAlignment="1">
      <alignment wrapText="1"/>
    </xf>
    <xf numFmtId="0" fontId="2" fillId="2" borderId="10" xfId="0" applyFont="1" applyFill="1" applyBorder="1"/>
    <xf numFmtId="3" fontId="2" fillId="2" borderId="10" xfId="0" applyNumberFormat="1" applyFont="1" applyFill="1" applyBorder="1"/>
    <xf numFmtId="0" fontId="2" fillId="2" borderId="10" xfId="0" applyFont="1" applyFill="1" applyBorder="1" applyAlignment="1">
      <alignment wrapText="1"/>
    </xf>
    <xf numFmtId="3" fontId="2" fillId="0" borderId="10" xfId="0" applyNumberFormat="1" applyFont="1" applyBorder="1"/>
    <xf numFmtId="0" fontId="2" fillId="0" borderId="10" xfId="0" applyFont="1" applyBorder="1" applyAlignment="1">
      <alignment wrapText="1"/>
    </xf>
    <xf numFmtId="0" fontId="2" fillId="0" borderId="4" xfId="0" applyFont="1" applyBorder="1"/>
    <xf numFmtId="3" fontId="1" fillId="0" borderId="9" xfId="0" applyNumberFormat="1" applyFont="1" applyBorder="1"/>
    <xf numFmtId="0" fontId="1" fillId="0" borderId="9" xfId="0" applyFont="1" applyBorder="1" applyAlignment="1">
      <alignment wrapText="1"/>
    </xf>
    <xf numFmtId="0" fontId="2" fillId="0" borderId="11" xfId="0" applyFont="1" applyBorder="1"/>
    <xf numFmtId="0" fontId="2" fillId="0" borderId="12" xfId="0" applyFont="1" applyBorder="1"/>
    <xf numFmtId="3" fontId="2" fillId="0" borderId="12" xfId="0" applyNumberFormat="1" applyFont="1" applyBorder="1"/>
    <xf numFmtId="0" fontId="2" fillId="0" borderId="12" xfId="0" applyFont="1" applyBorder="1" applyAlignment="1">
      <alignment wrapText="1"/>
    </xf>
    <xf numFmtId="3" fontId="2" fillId="2" borderId="12" xfId="0" applyNumberFormat="1" applyFont="1" applyFill="1" applyBorder="1"/>
    <xf numFmtId="0" fontId="2" fillId="2" borderId="12" xfId="0" applyFont="1" applyFill="1" applyBorder="1" applyAlignment="1">
      <alignment wrapText="1"/>
    </xf>
    <xf numFmtId="0" fontId="2" fillId="2" borderId="13" xfId="0" applyFont="1" applyFill="1" applyBorder="1"/>
    <xf numFmtId="0" fontId="2" fillId="0" borderId="13" xfId="0" applyFont="1" applyBorder="1"/>
    <xf numFmtId="0" fontId="2" fillId="0" borderId="10" xfId="0" applyFont="1" applyBorder="1"/>
    <xf numFmtId="0" fontId="2" fillId="0" borderId="14" xfId="0" applyFont="1" applyBorder="1"/>
    <xf numFmtId="3" fontId="1" fillId="0" borderId="7" xfId="0" applyNumberFormat="1" applyFont="1" applyBorder="1"/>
    <xf numFmtId="0" fontId="1" fillId="0" borderId="7" xfId="0" applyFont="1" applyBorder="1" applyAlignment="1">
      <alignment wrapText="1"/>
    </xf>
    <xf numFmtId="0" fontId="2" fillId="0" borderId="15" xfId="0" applyFont="1" applyBorder="1"/>
    <xf numFmtId="0" fontId="0" fillId="0" borderId="8" xfId="0" applyBorder="1"/>
    <xf numFmtId="0" fontId="1" fillId="0" borderId="8" xfId="0" applyFont="1" applyBorder="1"/>
    <xf numFmtId="0" fontId="1" fillId="0" borderId="16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/>
    <xf numFmtId="0" fontId="2" fillId="0" borderId="18" xfId="0" applyFont="1" applyBorder="1"/>
    <xf numFmtId="3" fontId="2" fillId="0" borderId="19" xfId="0" applyNumberFormat="1" applyFont="1" applyBorder="1"/>
    <xf numFmtId="3" fontId="2" fillId="2" borderId="19" xfId="0" applyNumberFormat="1" applyFont="1" applyFill="1" applyBorder="1"/>
    <xf numFmtId="3" fontId="1" fillId="0" borderId="20" xfId="0" applyNumberFormat="1" applyFont="1" applyBorder="1"/>
    <xf numFmtId="3" fontId="2" fillId="0" borderId="21" xfId="0" applyNumberFormat="1" applyFont="1" applyBorder="1"/>
    <xf numFmtId="3" fontId="1" fillId="0" borderId="22" xfId="0" applyNumberFormat="1" applyFont="1" applyBorder="1"/>
    <xf numFmtId="3" fontId="1" fillId="0" borderId="23" xfId="0" applyNumberFormat="1" applyFont="1" applyBorder="1"/>
    <xf numFmtId="3" fontId="2" fillId="0" borderId="22" xfId="0" applyNumberFormat="1" applyFont="1" applyBorder="1"/>
    <xf numFmtId="3" fontId="2" fillId="0" borderId="18" xfId="0" applyNumberFormat="1" applyFont="1" applyBorder="1"/>
    <xf numFmtId="3" fontId="2" fillId="0" borderId="20" xfId="0" applyNumberFormat="1" applyFont="1" applyBorder="1"/>
    <xf numFmtId="3" fontId="1" fillId="0" borderId="24" xfId="0" applyNumberFormat="1" applyFont="1" applyBorder="1"/>
    <xf numFmtId="3" fontId="1" fillId="0" borderId="25" xfId="0" applyNumberFormat="1" applyFont="1" applyBorder="1"/>
    <xf numFmtId="0" fontId="1" fillId="0" borderId="22" xfId="0" applyFont="1" applyBorder="1" applyAlignment="1">
      <alignment horizontal="center" vertical="center" wrapText="1"/>
    </xf>
    <xf numFmtId="0" fontId="0" fillId="0" borderId="18" xfId="0" applyBorder="1"/>
    <xf numFmtId="0" fontId="2" fillId="0" borderId="19" xfId="0" applyFont="1" applyBorder="1"/>
    <xf numFmtId="0" fontId="2" fillId="0" borderId="21" xfId="0" applyFont="1" applyBorder="1"/>
    <xf numFmtId="0" fontId="2" fillId="2" borderId="21" xfId="0" applyFont="1" applyFill="1" applyBorder="1"/>
    <xf numFmtId="0" fontId="2" fillId="2" borderId="22" xfId="0" applyFont="1" applyFill="1" applyBorder="1"/>
    <xf numFmtId="0" fontId="2" fillId="0" borderId="20" xfId="0" applyFont="1" applyBorder="1"/>
    <xf numFmtId="0" fontId="4" fillId="0" borderId="0" xfId="0" applyFont="1"/>
    <xf numFmtId="0" fontId="1" fillId="0" borderId="7" xfId="0" applyFont="1" applyBorder="1"/>
    <xf numFmtId="0" fontId="1" fillId="0" borderId="9" xfId="0" applyFont="1" applyBorder="1"/>
    <xf numFmtId="0" fontId="1" fillId="0" borderId="3" xfId="0" applyFont="1" applyBorder="1"/>
    <xf numFmtId="0" fontId="2" fillId="2" borderId="10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" xfId="0" applyFont="1" applyBorder="1"/>
    <xf numFmtId="0" fontId="2" fillId="0" borderId="26" xfId="0" applyFont="1" applyBorder="1"/>
    <xf numFmtId="0" fontId="0" fillId="0" borderId="26" xfId="0" applyBorder="1"/>
    <xf numFmtId="0" fontId="2" fillId="0" borderId="26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0" xfId="0" applyBorder="1"/>
    <xf numFmtId="3" fontId="2" fillId="0" borderId="12" xfId="0" applyNumberFormat="1" applyFont="1" applyFill="1" applyBorder="1"/>
    <xf numFmtId="3" fontId="2" fillId="0" borderId="19" xfId="0" applyNumberFormat="1" applyFont="1" applyFill="1" applyBorder="1"/>
    <xf numFmtId="3" fontId="1" fillId="0" borderId="20" xfId="0" applyNumberFormat="1" applyFont="1" applyFill="1" applyBorder="1"/>
    <xf numFmtId="3" fontId="1" fillId="0" borderId="22" xfId="0" applyNumberFormat="1" applyFont="1" applyFill="1" applyBorder="1"/>
    <xf numFmtId="3" fontId="1" fillId="0" borderId="23" xfId="0" applyNumberFormat="1" applyFont="1" applyFill="1" applyBorder="1"/>
    <xf numFmtId="3" fontId="1" fillId="0" borderId="3" xfId="0" applyNumberFormat="1" applyFont="1" applyFill="1" applyBorder="1"/>
    <xf numFmtId="3" fontId="2" fillId="0" borderId="10" xfId="0" applyNumberFormat="1" applyFont="1" applyFill="1" applyBorder="1"/>
    <xf numFmtId="3" fontId="2" fillId="0" borderId="21" xfId="0" applyNumberFormat="1" applyFont="1" applyFill="1" applyBorder="1"/>
    <xf numFmtId="3" fontId="1" fillId="0" borderId="24" xfId="0" applyNumberFormat="1" applyFont="1" applyFill="1" applyBorder="1"/>
    <xf numFmtId="0" fontId="0" fillId="0" borderId="10" xfId="0" applyFill="1" applyBorder="1"/>
    <xf numFmtId="0" fontId="0" fillId="0" borderId="21" xfId="0" applyFill="1" applyBorder="1"/>
    <xf numFmtId="0" fontId="2" fillId="0" borderId="12" xfId="0" applyFont="1" applyFill="1" applyBorder="1"/>
    <xf numFmtId="0" fontId="2" fillId="0" borderId="19" xfId="0" applyFont="1" applyFill="1" applyBorder="1"/>
    <xf numFmtId="0" fontId="2" fillId="0" borderId="21" xfId="0" applyFont="1" applyFill="1" applyBorder="1"/>
    <xf numFmtId="3" fontId="1" fillId="0" borderId="25" xfId="0" applyNumberFormat="1" applyFont="1" applyFill="1" applyBorder="1"/>
    <xf numFmtId="0" fontId="2" fillId="0" borderId="7" xfId="0" applyFont="1" applyFill="1" applyBorder="1"/>
    <xf numFmtId="0" fontId="2" fillId="0" borderId="20" xfId="0" applyFont="1" applyFill="1" applyBorder="1"/>
    <xf numFmtId="0" fontId="2" fillId="0" borderId="10" xfId="0" applyFont="1" applyFill="1" applyBorder="1"/>
    <xf numFmtId="0" fontId="1" fillId="0" borderId="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8" xfId="0" applyFont="1" applyBorder="1" applyAlignment="1"/>
    <xf numFmtId="0" fontId="1" fillId="0" borderId="27" xfId="0" applyFont="1" applyBorder="1" applyAlignment="1"/>
    <xf numFmtId="0" fontId="1" fillId="0" borderId="3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4"/>
  <sheetViews>
    <sheetView tabSelected="1" view="pageBreakPreview" zoomScale="60" zoomScaleNormal="100" workbookViewId="0">
      <selection activeCell="A2" sqref="A2:P2"/>
    </sheetView>
  </sheetViews>
  <sheetFormatPr defaultRowHeight="12.75"/>
  <cols>
    <col min="1" max="1" width="4.28515625" customWidth="1"/>
    <col min="2" max="2" width="36.7109375" customWidth="1"/>
    <col min="3" max="3" width="10.85546875" customWidth="1"/>
    <col min="4" max="4" width="11.28515625" customWidth="1"/>
    <col min="5" max="5" width="10" customWidth="1"/>
    <col min="6" max="6" width="11.42578125" customWidth="1"/>
    <col min="7" max="7" width="10.7109375" customWidth="1"/>
    <col min="8" max="8" width="10.42578125" customWidth="1"/>
    <col min="9" max="10" width="10.28515625" customWidth="1"/>
    <col min="11" max="11" width="9.42578125" customWidth="1"/>
    <col min="12" max="12" width="4.28515625" customWidth="1"/>
    <col min="13" max="13" width="35.28515625" customWidth="1"/>
    <col min="14" max="14" width="11" customWidth="1"/>
    <col min="15" max="15" width="11.140625" customWidth="1"/>
    <col min="16" max="16" width="10.42578125" customWidth="1"/>
    <col min="17" max="17" width="10.7109375" customWidth="1"/>
    <col min="18" max="18" width="12.28515625" customWidth="1"/>
    <col min="19" max="19" width="11.5703125" customWidth="1"/>
    <col min="22" max="22" width="10.42578125" customWidth="1"/>
  </cols>
  <sheetData>
    <row r="1" spans="1:22">
      <c r="A1" s="48"/>
      <c r="N1" s="47"/>
      <c r="P1" s="47" t="s">
        <v>68</v>
      </c>
    </row>
    <row r="2" spans="1:22" ht="15" customHeight="1">
      <c r="A2" s="105" t="s">
        <v>83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22" ht="30" customHeight="1">
      <c r="A3" s="106" t="s">
        <v>76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68" t="s">
        <v>77</v>
      </c>
    </row>
    <row r="4" spans="1:22" ht="13.5" thickBot="1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9"/>
      <c r="O4" s="78"/>
      <c r="P4" s="79" t="s">
        <v>67</v>
      </c>
      <c r="Q4" s="78"/>
      <c r="R4" s="78"/>
      <c r="S4" s="78"/>
      <c r="T4" s="78"/>
      <c r="U4" s="78"/>
      <c r="V4" s="78"/>
    </row>
    <row r="5" spans="1:22" ht="12.75" customHeight="1" thickTop="1">
      <c r="A5" s="101" t="s">
        <v>66</v>
      </c>
      <c r="B5" s="104" t="s">
        <v>65</v>
      </c>
      <c r="C5" s="108" t="s">
        <v>64</v>
      </c>
      <c r="D5" s="112" t="s">
        <v>63</v>
      </c>
      <c r="E5" s="114"/>
      <c r="F5" s="102" t="s">
        <v>75</v>
      </c>
      <c r="G5" s="110" t="s">
        <v>69</v>
      </c>
      <c r="H5" s="111"/>
      <c r="I5" s="115" t="s">
        <v>79</v>
      </c>
      <c r="J5" s="126" t="s">
        <v>80</v>
      </c>
      <c r="K5" s="127"/>
      <c r="L5" s="104" t="s">
        <v>66</v>
      </c>
      <c r="M5" s="104" t="s">
        <v>65</v>
      </c>
      <c r="N5" s="108" t="s">
        <v>64</v>
      </c>
      <c r="O5" s="112" t="s">
        <v>63</v>
      </c>
      <c r="P5" s="113"/>
      <c r="Q5" s="119" t="s">
        <v>74</v>
      </c>
      <c r="R5" s="117" t="s">
        <v>72</v>
      </c>
      <c r="S5" s="118"/>
      <c r="T5" s="119" t="s">
        <v>81</v>
      </c>
      <c r="U5" s="117" t="s">
        <v>82</v>
      </c>
      <c r="V5" s="118"/>
    </row>
    <row r="6" spans="1:22" ht="39" customHeight="1" thickBot="1">
      <c r="A6" s="101"/>
      <c r="B6" s="104"/>
      <c r="C6" s="108"/>
      <c r="D6" s="45" t="s">
        <v>62</v>
      </c>
      <c r="E6" s="46" t="s">
        <v>61</v>
      </c>
      <c r="F6" s="103"/>
      <c r="G6" s="80" t="s">
        <v>70</v>
      </c>
      <c r="H6" s="80" t="s">
        <v>71</v>
      </c>
      <c r="I6" s="116"/>
      <c r="J6" s="81" t="s">
        <v>62</v>
      </c>
      <c r="K6" s="81" t="s">
        <v>71</v>
      </c>
      <c r="L6" s="104"/>
      <c r="M6" s="109"/>
      <c r="N6" s="108"/>
      <c r="O6" s="45" t="s">
        <v>62</v>
      </c>
      <c r="P6" s="61" t="s">
        <v>61</v>
      </c>
      <c r="Q6" s="120"/>
      <c r="R6" s="40" t="s">
        <v>62</v>
      </c>
      <c r="S6" s="40" t="s">
        <v>73</v>
      </c>
      <c r="T6" s="120"/>
      <c r="U6" s="40" t="s">
        <v>70</v>
      </c>
      <c r="V6" s="40" t="s">
        <v>78</v>
      </c>
    </row>
    <row r="7" spans="1:22" ht="13.5" thickTop="1">
      <c r="A7" s="44" t="s">
        <v>60</v>
      </c>
      <c r="B7" s="43" t="s">
        <v>59</v>
      </c>
      <c r="C7" s="13"/>
      <c r="D7" s="13"/>
      <c r="E7" s="49"/>
      <c r="F7" s="37"/>
      <c r="G7" s="37"/>
      <c r="H7" s="64"/>
      <c r="I7" s="37"/>
      <c r="J7" s="37"/>
      <c r="K7" s="37"/>
      <c r="L7" s="43" t="s">
        <v>58</v>
      </c>
      <c r="M7" s="43" t="s">
        <v>57</v>
      </c>
      <c r="N7" s="13"/>
      <c r="O7" s="42"/>
      <c r="P7" s="62"/>
      <c r="Q7" s="82"/>
      <c r="R7" s="92"/>
      <c r="S7" s="93"/>
      <c r="T7" s="37"/>
      <c r="U7" s="37"/>
      <c r="V7" s="37"/>
    </row>
    <row r="8" spans="1:22">
      <c r="A8" s="36" t="s">
        <v>55</v>
      </c>
      <c r="B8" s="32" t="s">
        <v>56</v>
      </c>
      <c r="C8" s="31">
        <v>25</v>
      </c>
      <c r="D8" s="31">
        <v>0</v>
      </c>
      <c r="E8" s="50">
        <v>25</v>
      </c>
      <c r="F8" s="31">
        <v>1544</v>
      </c>
      <c r="G8" s="83">
        <v>1544</v>
      </c>
      <c r="H8" s="84">
        <v>0</v>
      </c>
      <c r="I8" s="31">
        <v>1418</v>
      </c>
      <c r="J8" s="83">
        <v>1418</v>
      </c>
      <c r="K8" s="83">
        <v>0</v>
      </c>
      <c r="L8" s="30" t="s">
        <v>55</v>
      </c>
      <c r="M8" s="32" t="s">
        <v>54</v>
      </c>
      <c r="N8" s="31">
        <v>3994</v>
      </c>
      <c r="O8" s="30">
        <v>3994</v>
      </c>
      <c r="P8" s="63">
        <v>0</v>
      </c>
      <c r="Q8" s="30">
        <v>7275</v>
      </c>
      <c r="R8" s="94">
        <v>6897</v>
      </c>
      <c r="S8" s="95">
        <v>378</v>
      </c>
      <c r="T8" s="30">
        <v>6683</v>
      </c>
      <c r="U8" s="94">
        <v>6305</v>
      </c>
      <c r="V8" s="94">
        <v>378</v>
      </c>
    </row>
    <row r="9" spans="1:22" ht="12.75" customHeight="1">
      <c r="A9" s="36" t="s">
        <v>52</v>
      </c>
      <c r="B9" s="32" t="s">
        <v>53</v>
      </c>
      <c r="C9" s="31">
        <v>1580</v>
      </c>
      <c r="D9" s="31">
        <v>720</v>
      </c>
      <c r="E9" s="50">
        <v>860</v>
      </c>
      <c r="F9" s="31">
        <v>1736</v>
      </c>
      <c r="G9" s="83">
        <v>878</v>
      </c>
      <c r="H9" s="84">
        <v>858</v>
      </c>
      <c r="I9" s="31">
        <v>1374</v>
      </c>
      <c r="J9" s="83">
        <v>516</v>
      </c>
      <c r="K9" s="83">
        <v>858</v>
      </c>
      <c r="L9" s="30" t="s">
        <v>52</v>
      </c>
      <c r="M9" s="32" t="s">
        <v>51</v>
      </c>
      <c r="N9" s="31">
        <v>1001</v>
      </c>
      <c r="O9" s="30">
        <v>1001</v>
      </c>
      <c r="P9" s="63">
        <v>0</v>
      </c>
      <c r="Q9" s="30">
        <v>1662</v>
      </c>
      <c r="R9" s="94">
        <v>1662</v>
      </c>
      <c r="S9" s="95">
        <v>0</v>
      </c>
      <c r="T9" s="30">
        <v>1359</v>
      </c>
      <c r="U9" s="94">
        <v>1359</v>
      </c>
      <c r="V9" s="94">
        <v>0</v>
      </c>
    </row>
    <row r="10" spans="1:22">
      <c r="A10" s="36" t="s">
        <v>39</v>
      </c>
      <c r="B10" s="32" t="s">
        <v>38</v>
      </c>
      <c r="C10" s="31">
        <v>10804</v>
      </c>
      <c r="D10" s="31">
        <v>10804</v>
      </c>
      <c r="E10" s="50">
        <v>0</v>
      </c>
      <c r="F10" s="31">
        <v>11041</v>
      </c>
      <c r="G10" s="83">
        <v>11041</v>
      </c>
      <c r="H10" s="84">
        <v>0</v>
      </c>
      <c r="I10" s="31">
        <v>11041</v>
      </c>
      <c r="J10" s="83">
        <v>11041</v>
      </c>
      <c r="K10" s="83">
        <v>0</v>
      </c>
      <c r="L10" s="30" t="s">
        <v>42</v>
      </c>
      <c r="M10" s="32" t="s">
        <v>50</v>
      </c>
      <c r="N10" s="31">
        <v>3650</v>
      </c>
      <c r="O10" s="30">
        <v>3178</v>
      </c>
      <c r="P10" s="63">
        <v>472</v>
      </c>
      <c r="Q10" s="30">
        <v>5942</v>
      </c>
      <c r="R10" s="94">
        <v>5942</v>
      </c>
      <c r="S10" s="95">
        <v>0</v>
      </c>
      <c r="T10" s="30">
        <v>5865</v>
      </c>
      <c r="U10" s="94">
        <v>5865</v>
      </c>
      <c r="V10" s="94">
        <v>0</v>
      </c>
    </row>
    <row r="11" spans="1:22">
      <c r="A11" s="36" t="s">
        <v>36</v>
      </c>
      <c r="B11" s="32" t="s">
        <v>49</v>
      </c>
      <c r="C11" s="31">
        <v>1174</v>
      </c>
      <c r="D11" s="31">
        <v>802</v>
      </c>
      <c r="E11" s="50">
        <v>372</v>
      </c>
      <c r="F11" s="31">
        <v>5846</v>
      </c>
      <c r="G11" s="83">
        <v>5846</v>
      </c>
      <c r="H11" s="84">
        <v>0</v>
      </c>
      <c r="I11" s="31">
        <v>5846</v>
      </c>
      <c r="J11" s="83">
        <v>5846</v>
      </c>
      <c r="K11" s="83">
        <v>0</v>
      </c>
      <c r="L11" s="30" t="s">
        <v>39</v>
      </c>
      <c r="M11" s="32" t="s">
        <v>48</v>
      </c>
      <c r="N11" s="31">
        <v>965</v>
      </c>
      <c r="O11" s="30">
        <v>200</v>
      </c>
      <c r="P11" s="63">
        <v>765</v>
      </c>
      <c r="Q11" s="30">
        <v>1024</v>
      </c>
      <c r="R11" s="94">
        <v>692</v>
      </c>
      <c r="S11" s="95">
        <v>332</v>
      </c>
      <c r="T11" s="30">
        <v>744</v>
      </c>
      <c r="U11" s="94">
        <v>449</v>
      </c>
      <c r="V11" s="94">
        <v>295</v>
      </c>
    </row>
    <row r="12" spans="1:22">
      <c r="A12" s="36" t="s">
        <v>33</v>
      </c>
      <c r="B12" s="32" t="s">
        <v>47</v>
      </c>
      <c r="C12" s="31">
        <v>0</v>
      </c>
      <c r="D12" s="31">
        <v>0</v>
      </c>
      <c r="E12" s="50">
        <v>0</v>
      </c>
      <c r="F12" s="31">
        <v>0</v>
      </c>
      <c r="G12" s="83">
        <v>0</v>
      </c>
      <c r="H12" s="84">
        <v>0</v>
      </c>
      <c r="I12" s="31">
        <v>0</v>
      </c>
      <c r="J12" s="83"/>
      <c r="K12" s="83"/>
      <c r="L12" s="30" t="s">
        <v>36</v>
      </c>
      <c r="M12" s="32" t="s">
        <v>46</v>
      </c>
      <c r="N12" s="31">
        <v>979</v>
      </c>
      <c r="O12" s="30">
        <v>959</v>
      </c>
      <c r="P12" s="63">
        <v>20</v>
      </c>
      <c r="Q12" s="30">
        <v>1336</v>
      </c>
      <c r="R12" s="94">
        <v>1188</v>
      </c>
      <c r="S12" s="95">
        <v>148</v>
      </c>
      <c r="T12" s="30">
        <v>1290</v>
      </c>
      <c r="U12" s="94">
        <v>1182</v>
      </c>
      <c r="V12" s="94">
        <v>108</v>
      </c>
    </row>
    <row r="13" spans="1:22">
      <c r="A13" s="36" t="s">
        <v>30</v>
      </c>
      <c r="B13" s="32" t="s">
        <v>29</v>
      </c>
      <c r="C13" s="31">
        <v>0</v>
      </c>
      <c r="D13" s="31">
        <v>0</v>
      </c>
      <c r="E13" s="50">
        <v>0</v>
      </c>
      <c r="F13" s="31">
        <v>0</v>
      </c>
      <c r="G13" s="83">
        <v>0</v>
      </c>
      <c r="H13" s="84">
        <v>0</v>
      </c>
      <c r="I13" s="31">
        <v>0</v>
      </c>
      <c r="J13" s="83"/>
      <c r="K13" s="83"/>
      <c r="L13" s="30" t="s">
        <v>24</v>
      </c>
      <c r="M13" s="32" t="s">
        <v>23</v>
      </c>
      <c r="N13" s="31">
        <v>0</v>
      </c>
      <c r="O13" s="30">
        <v>0</v>
      </c>
      <c r="P13" s="63">
        <v>0</v>
      </c>
      <c r="Q13" s="30">
        <v>0</v>
      </c>
      <c r="R13" s="94">
        <v>0</v>
      </c>
      <c r="S13" s="95">
        <v>0</v>
      </c>
      <c r="T13" s="30">
        <v>0</v>
      </c>
      <c r="U13" s="94">
        <v>0</v>
      </c>
      <c r="V13" s="94">
        <v>0</v>
      </c>
    </row>
    <row r="14" spans="1:22">
      <c r="A14" s="35"/>
      <c r="B14" s="34"/>
      <c r="C14" s="33"/>
      <c r="D14" s="33"/>
      <c r="E14" s="51"/>
      <c r="F14" s="33"/>
      <c r="G14" s="83"/>
      <c r="H14" s="84"/>
      <c r="I14" s="33"/>
      <c r="J14" s="83"/>
      <c r="K14" s="83"/>
      <c r="L14" s="30" t="s">
        <v>22</v>
      </c>
      <c r="M14" s="32" t="s">
        <v>45</v>
      </c>
      <c r="N14" s="31">
        <v>5291</v>
      </c>
      <c r="O14" s="30">
        <v>5291</v>
      </c>
      <c r="P14" s="63">
        <v>0</v>
      </c>
      <c r="Q14" s="30">
        <v>1633</v>
      </c>
      <c r="R14" s="94">
        <v>1633</v>
      </c>
      <c r="S14" s="95">
        <v>0</v>
      </c>
      <c r="T14" s="30">
        <v>0</v>
      </c>
      <c r="U14" s="94">
        <v>0</v>
      </c>
      <c r="V14" s="94">
        <v>0</v>
      </c>
    </row>
    <row r="15" spans="1:22" ht="13.5" thickBot="1">
      <c r="A15" s="41"/>
      <c r="B15" s="40" t="s">
        <v>44</v>
      </c>
      <c r="C15" s="39">
        <f t="shared" ref="C15:H15" si="0">SUM(C8:C14)</f>
        <v>13583</v>
      </c>
      <c r="D15" s="39">
        <f t="shared" si="0"/>
        <v>12326</v>
      </c>
      <c r="E15" s="52">
        <f t="shared" si="0"/>
        <v>1257</v>
      </c>
      <c r="F15" s="52">
        <f t="shared" si="0"/>
        <v>20167</v>
      </c>
      <c r="G15" s="85">
        <f t="shared" si="0"/>
        <v>19309</v>
      </c>
      <c r="H15" s="85">
        <f t="shared" si="0"/>
        <v>858</v>
      </c>
      <c r="I15" s="52">
        <f>SUM(I8:I14)</f>
        <v>19679</v>
      </c>
      <c r="J15" s="85">
        <f>SUM(J8:J14)</f>
        <v>18821</v>
      </c>
      <c r="K15" s="85">
        <f>SUM(K8:K14)</f>
        <v>858</v>
      </c>
      <c r="L15" s="69"/>
      <c r="M15" s="40" t="s">
        <v>43</v>
      </c>
      <c r="N15" s="39">
        <f t="shared" ref="N15:S15" si="1">N8+N9+N10+N11+N12+N14</f>
        <v>15880</v>
      </c>
      <c r="O15" s="39">
        <f t="shared" si="1"/>
        <v>14623</v>
      </c>
      <c r="P15" s="52">
        <f t="shared" si="1"/>
        <v>1257</v>
      </c>
      <c r="Q15" s="52">
        <f t="shared" si="1"/>
        <v>18872</v>
      </c>
      <c r="R15" s="85">
        <f t="shared" si="1"/>
        <v>18014</v>
      </c>
      <c r="S15" s="85">
        <f t="shared" si="1"/>
        <v>858</v>
      </c>
      <c r="T15" s="52">
        <f>T8+T9+T10+T11+T12+T14</f>
        <v>15941</v>
      </c>
      <c r="U15" s="85">
        <f>U8+U9+U10+U11+U12+U14</f>
        <v>15160</v>
      </c>
      <c r="V15" s="85">
        <f>V8+V9+V10+V11+V12+V14</f>
        <v>781</v>
      </c>
    </row>
    <row r="16" spans="1:22" ht="13.5" thickTop="1">
      <c r="A16" s="38" t="s">
        <v>42</v>
      </c>
      <c r="B16" s="25" t="s">
        <v>41</v>
      </c>
      <c r="C16" s="24">
        <v>0</v>
      </c>
      <c r="D16" s="24">
        <v>0</v>
      </c>
      <c r="E16" s="53">
        <v>0</v>
      </c>
      <c r="F16" s="31">
        <v>1900</v>
      </c>
      <c r="G16" s="83">
        <v>1900</v>
      </c>
      <c r="H16" s="84">
        <v>0</v>
      </c>
      <c r="I16" s="24">
        <v>1900</v>
      </c>
      <c r="J16" s="89">
        <v>1900</v>
      </c>
      <c r="K16" s="89"/>
      <c r="L16" s="37" t="s">
        <v>33</v>
      </c>
      <c r="M16" s="25" t="s">
        <v>40</v>
      </c>
      <c r="N16" s="24">
        <v>617</v>
      </c>
      <c r="O16" s="37">
        <v>617</v>
      </c>
      <c r="P16" s="64">
        <v>0</v>
      </c>
      <c r="Q16" s="30">
        <v>14143</v>
      </c>
      <c r="R16" s="94">
        <v>14143</v>
      </c>
      <c r="S16" s="96">
        <v>0</v>
      </c>
      <c r="T16" s="37">
        <v>14143</v>
      </c>
      <c r="U16" s="100">
        <v>14143</v>
      </c>
      <c r="V16" s="100">
        <v>0</v>
      </c>
    </row>
    <row r="17" spans="1:22">
      <c r="A17" s="36" t="s">
        <v>39</v>
      </c>
      <c r="B17" s="32" t="s">
        <v>38</v>
      </c>
      <c r="C17" s="31">
        <v>0</v>
      </c>
      <c r="D17" s="31">
        <v>0</v>
      </c>
      <c r="E17" s="50">
        <v>0</v>
      </c>
      <c r="F17" s="31">
        <v>0</v>
      </c>
      <c r="G17" s="83">
        <v>0</v>
      </c>
      <c r="H17" s="84">
        <v>0</v>
      </c>
      <c r="I17" s="31">
        <v>0</v>
      </c>
      <c r="J17" s="83">
        <v>0</v>
      </c>
      <c r="K17" s="83"/>
      <c r="L17" s="30" t="s">
        <v>30</v>
      </c>
      <c r="M17" s="32" t="s">
        <v>37</v>
      </c>
      <c r="N17" s="31">
        <v>3374</v>
      </c>
      <c r="O17" s="31">
        <v>3374</v>
      </c>
      <c r="P17" s="63">
        <v>0</v>
      </c>
      <c r="Q17" s="30">
        <v>8030</v>
      </c>
      <c r="R17" s="94">
        <v>8030</v>
      </c>
      <c r="S17" s="95">
        <v>0</v>
      </c>
      <c r="T17" s="30">
        <v>7342</v>
      </c>
      <c r="U17" s="94">
        <v>7342</v>
      </c>
      <c r="V17" s="94">
        <v>0</v>
      </c>
    </row>
    <row r="18" spans="1:22">
      <c r="A18" s="36" t="s">
        <v>36</v>
      </c>
      <c r="B18" s="32" t="s">
        <v>35</v>
      </c>
      <c r="C18" s="31">
        <v>3142</v>
      </c>
      <c r="D18" s="31">
        <v>3142</v>
      </c>
      <c r="E18" s="50">
        <v>0</v>
      </c>
      <c r="F18" s="31">
        <v>15812</v>
      </c>
      <c r="G18" s="83">
        <v>15812</v>
      </c>
      <c r="H18" s="84">
        <v>0</v>
      </c>
      <c r="I18" s="31">
        <v>15811</v>
      </c>
      <c r="J18" s="83">
        <v>15811</v>
      </c>
      <c r="K18" s="83"/>
      <c r="L18" s="30" t="s">
        <v>14</v>
      </c>
      <c r="M18" s="32" t="s">
        <v>34</v>
      </c>
      <c r="N18" s="31">
        <v>0</v>
      </c>
      <c r="O18" s="30">
        <v>0</v>
      </c>
      <c r="P18" s="63">
        <v>0</v>
      </c>
      <c r="Q18" s="30">
        <v>0</v>
      </c>
      <c r="R18" s="94">
        <v>0</v>
      </c>
      <c r="S18" s="95">
        <v>0</v>
      </c>
      <c r="T18" s="30">
        <v>0</v>
      </c>
      <c r="U18" s="94">
        <v>0</v>
      </c>
      <c r="V18" s="94">
        <v>0</v>
      </c>
    </row>
    <row r="19" spans="1:22">
      <c r="A19" s="36" t="s">
        <v>33</v>
      </c>
      <c r="B19" s="32" t="s">
        <v>32</v>
      </c>
      <c r="C19" s="31">
        <v>0</v>
      </c>
      <c r="D19" s="31">
        <v>0</v>
      </c>
      <c r="E19" s="50">
        <v>0</v>
      </c>
      <c r="F19" s="31">
        <v>0</v>
      </c>
      <c r="G19" s="83">
        <v>0</v>
      </c>
      <c r="H19" s="84">
        <v>0</v>
      </c>
      <c r="I19" s="31">
        <v>0</v>
      </c>
      <c r="J19" s="83">
        <v>0</v>
      </c>
      <c r="K19" s="83"/>
      <c r="L19" s="30" t="s">
        <v>11</v>
      </c>
      <c r="M19" s="32" t="s">
        <v>31</v>
      </c>
      <c r="N19" s="31">
        <v>0</v>
      </c>
      <c r="O19" s="30">
        <v>0</v>
      </c>
      <c r="P19" s="63">
        <v>0</v>
      </c>
      <c r="Q19" s="30">
        <v>0</v>
      </c>
      <c r="R19" s="94">
        <v>0</v>
      </c>
      <c r="S19" s="95">
        <v>0</v>
      </c>
      <c r="T19" s="30">
        <v>0</v>
      </c>
      <c r="U19" s="94">
        <v>0</v>
      </c>
      <c r="V19" s="94">
        <v>0</v>
      </c>
    </row>
    <row r="20" spans="1:22">
      <c r="A20" s="36" t="s">
        <v>30</v>
      </c>
      <c r="B20" s="32" t="s">
        <v>29</v>
      </c>
      <c r="C20" s="31">
        <v>0</v>
      </c>
      <c r="D20" s="31">
        <v>0</v>
      </c>
      <c r="E20" s="50">
        <v>0</v>
      </c>
      <c r="F20" s="31">
        <v>0</v>
      </c>
      <c r="G20" s="83">
        <v>0</v>
      </c>
      <c r="H20" s="84">
        <v>0</v>
      </c>
      <c r="I20" s="31">
        <v>0</v>
      </c>
      <c r="J20" s="83">
        <v>0</v>
      </c>
      <c r="K20" s="83"/>
      <c r="L20" s="30" t="s">
        <v>28</v>
      </c>
      <c r="M20" s="32" t="s">
        <v>27</v>
      </c>
      <c r="N20" s="31">
        <v>0</v>
      </c>
      <c r="O20" s="30">
        <v>0</v>
      </c>
      <c r="P20" s="63">
        <v>0</v>
      </c>
      <c r="Q20" s="30">
        <v>0</v>
      </c>
      <c r="R20" s="94">
        <v>0</v>
      </c>
      <c r="S20" s="95">
        <v>0</v>
      </c>
      <c r="T20" s="30">
        <v>0</v>
      </c>
      <c r="U20" s="94">
        <v>0</v>
      </c>
      <c r="V20" s="94">
        <v>0</v>
      </c>
    </row>
    <row r="21" spans="1:22">
      <c r="A21" s="35"/>
      <c r="B21" s="34"/>
      <c r="C21" s="33"/>
      <c r="D21" s="33"/>
      <c r="E21" s="51"/>
      <c r="F21" s="33"/>
      <c r="G21" s="83"/>
      <c r="H21" s="84"/>
      <c r="I21" s="33"/>
      <c r="J21" s="83"/>
      <c r="K21" s="83"/>
      <c r="L21" s="30" t="s">
        <v>26</v>
      </c>
      <c r="M21" s="32" t="s">
        <v>25</v>
      </c>
      <c r="N21" s="31">
        <v>54</v>
      </c>
      <c r="O21" s="30">
        <v>54</v>
      </c>
      <c r="P21" s="63">
        <v>0</v>
      </c>
      <c r="Q21" s="30">
        <v>54</v>
      </c>
      <c r="R21" s="94">
        <v>54</v>
      </c>
      <c r="S21" s="95">
        <v>0</v>
      </c>
      <c r="T21" s="30">
        <v>54</v>
      </c>
      <c r="U21" s="94">
        <v>54</v>
      </c>
      <c r="V21" s="94">
        <v>0</v>
      </c>
    </row>
    <row r="22" spans="1:22">
      <c r="A22" s="35"/>
      <c r="B22" s="34"/>
      <c r="C22" s="33"/>
      <c r="D22" s="33"/>
      <c r="E22" s="51"/>
      <c r="F22" s="33"/>
      <c r="G22" s="83"/>
      <c r="H22" s="84"/>
      <c r="I22" s="33"/>
      <c r="J22" s="83"/>
      <c r="K22" s="83"/>
      <c r="L22" s="30" t="s">
        <v>24</v>
      </c>
      <c r="M22" s="32" t="s">
        <v>23</v>
      </c>
      <c r="N22" s="31">
        <v>0</v>
      </c>
      <c r="O22" s="30">
        <v>0</v>
      </c>
      <c r="P22" s="63">
        <v>0</v>
      </c>
      <c r="Q22" s="30">
        <v>0</v>
      </c>
      <c r="R22" s="94">
        <v>0</v>
      </c>
      <c r="S22" s="95">
        <v>0</v>
      </c>
      <c r="T22" s="30">
        <v>0</v>
      </c>
      <c r="U22" s="94">
        <v>0</v>
      </c>
      <c r="V22" s="94">
        <v>0</v>
      </c>
    </row>
    <row r="23" spans="1:22">
      <c r="A23" s="35"/>
      <c r="B23" s="34"/>
      <c r="C23" s="33"/>
      <c r="D23" s="33"/>
      <c r="E23" s="51"/>
      <c r="F23" s="33"/>
      <c r="G23" s="83"/>
      <c r="H23" s="84"/>
      <c r="I23" s="33"/>
      <c r="J23" s="83"/>
      <c r="K23" s="83"/>
      <c r="L23" s="30" t="s">
        <v>22</v>
      </c>
      <c r="M23" s="32" t="s">
        <v>21</v>
      </c>
      <c r="N23" s="31">
        <v>0</v>
      </c>
      <c r="O23" s="30">
        <v>0</v>
      </c>
      <c r="P23" s="63">
        <v>0</v>
      </c>
      <c r="Q23" s="30">
        <v>0</v>
      </c>
      <c r="R23" s="94">
        <v>0</v>
      </c>
      <c r="S23" s="95">
        <v>0</v>
      </c>
      <c r="T23" s="30">
        <v>0</v>
      </c>
      <c r="U23" s="94">
        <v>0</v>
      </c>
      <c r="V23" s="94">
        <v>0</v>
      </c>
    </row>
    <row r="24" spans="1:22" ht="13.5" thickBot="1">
      <c r="A24" s="29"/>
      <c r="B24" s="28" t="s">
        <v>20</v>
      </c>
      <c r="C24" s="27">
        <f t="shared" ref="C24:H24" si="2">SUM(C16:C23)</f>
        <v>3142</v>
      </c>
      <c r="D24" s="27">
        <f t="shared" si="2"/>
        <v>3142</v>
      </c>
      <c r="E24" s="54">
        <f t="shared" si="2"/>
        <v>0</v>
      </c>
      <c r="F24" s="54">
        <f t="shared" si="2"/>
        <v>17712</v>
      </c>
      <c r="G24" s="86">
        <f t="shared" si="2"/>
        <v>17712</v>
      </c>
      <c r="H24" s="86">
        <f t="shared" si="2"/>
        <v>0</v>
      </c>
      <c r="I24" s="54">
        <f>SUM(I16:I23)</f>
        <v>17711</v>
      </c>
      <c r="J24" s="86">
        <f>SUM(J16:J23)</f>
        <v>17711</v>
      </c>
      <c r="K24" s="86">
        <f>SUM(K16:K23)</f>
        <v>0</v>
      </c>
      <c r="L24" s="70"/>
      <c r="M24" s="28" t="s">
        <v>19</v>
      </c>
      <c r="N24" s="27">
        <f t="shared" ref="N24:S24" si="3">SUM(N16:N23)</f>
        <v>4045</v>
      </c>
      <c r="O24" s="27">
        <f t="shared" si="3"/>
        <v>4045</v>
      </c>
      <c r="P24" s="54">
        <f t="shared" si="3"/>
        <v>0</v>
      </c>
      <c r="Q24" s="54">
        <f t="shared" si="3"/>
        <v>22227</v>
      </c>
      <c r="R24" s="86">
        <f t="shared" si="3"/>
        <v>22227</v>
      </c>
      <c r="S24" s="85">
        <f t="shared" si="3"/>
        <v>0</v>
      </c>
      <c r="T24" s="52">
        <f>SUM(T16:T23)</f>
        <v>21539</v>
      </c>
      <c r="U24" s="85">
        <f>SUM(U16:U23)</f>
        <v>21539</v>
      </c>
      <c r="V24" s="85">
        <f>SUM(V16:V23)</f>
        <v>0</v>
      </c>
    </row>
    <row r="25" spans="1:22" ht="15" customHeight="1" thickTop="1" thickBot="1">
      <c r="A25" s="26"/>
      <c r="B25" s="5" t="s">
        <v>18</v>
      </c>
      <c r="C25" s="4">
        <f t="shared" ref="C25:H25" si="4">C15+C24</f>
        <v>16725</v>
      </c>
      <c r="D25" s="4">
        <f t="shared" si="4"/>
        <v>15468</v>
      </c>
      <c r="E25" s="55">
        <f t="shared" si="4"/>
        <v>1257</v>
      </c>
      <c r="F25" s="55">
        <f t="shared" si="4"/>
        <v>37879</v>
      </c>
      <c r="G25" s="87">
        <f t="shared" si="4"/>
        <v>37021</v>
      </c>
      <c r="H25" s="87">
        <f t="shared" si="4"/>
        <v>858</v>
      </c>
      <c r="I25" s="55">
        <f>I15+I24</f>
        <v>37390</v>
      </c>
      <c r="J25" s="87">
        <f>J15+J24</f>
        <v>36532</v>
      </c>
      <c r="K25" s="87">
        <f>K15+K24</f>
        <v>858</v>
      </c>
      <c r="L25" s="71"/>
      <c r="M25" s="5" t="s">
        <v>17</v>
      </c>
      <c r="N25" s="4">
        <f t="shared" ref="N25:S25" si="5">N15+N24</f>
        <v>19925</v>
      </c>
      <c r="O25" s="4">
        <f t="shared" si="5"/>
        <v>18668</v>
      </c>
      <c r="P25" s="55">
        <f t="shared" si="5"/>
        <v>1257</v>
      </c>
      <c r="Q25" s="55">
        <f t="shared" si="5"/>
        <v>41099</v>
      </c>
      <c r="R25" s="87">
        <f t="shared" si="5"/>
        <v>40241</v>
      </c>
      <c r="S25" s="97">
        <f t="shared" si="5"/>
        <v>858</v>
      </c>
      <c r="T25" s="60">
        <f>T15+T24</f>
        <v>37480</v>
      </c>
      <c r="U25" s="97">
        <f>U15+U24</f>
        <v>36699</v>
      </c>
      <c r="V25" s="97">
        <f>V15+V24</f>
        <v>781</v>
      </c>
    </row>
    <row r="26" spans="1:22" ht="28.5" customHeight="1" thickTop="1" thickBot="1">
      <c r="A26" s="26"/>
      <c r="B26" s="5" t="s">
        <v>16</v>
      </c>
      <c r="C26" s="4">
        <f t="shared" ref="C26:K26" si="6">IF(N25&gt;C25,C25-N25,0)</f>
        <v>-3200</v>
      </c>
      <c r="D26" s="4">
        <f t="shared" si="6"/>
        <v>-3200</v>
      </c>
      <c r="E26" s="4">
        <f t="shared" si="6"/>
        <v>0</v>
      </c>
      <c r="F26" s="4">
        <f t="shared" si="6"/>
        <v>-3220</v>
      </c>
      <c r="G26" s="88">
        <f t="shared" si="6"/>
        <v>-3220</v>
      </c>
      <c r="H26" s="88">
        <f t="shared" si="6"/>
        <v>0</v>
      </c>
      <c r="I26" s="4">
        <f t="shared" si="6"/>
        <v>-90</v>
      </c>
      <c r="J26" s="88">
        <f t="shared" si="6"/>
        <v>-167</v>
      </c>
      <c r="K26" s="88">
        <f t="shared" si="6"/>
        <v>0</v>
      </c>
      <c r="L26" s="71"/>
      <c r="M26" s="5" t="s">
        <v>15</v>
      </c>
      <c r="N26" s="4">
        <f t="shared" ref="N26:V26" si="7">IF(C25&gt;N25,C25-N25,0)</f>
        <v>0</v>
      </c>
      <c r="O26" s="4">
        <f t="shared" si="7"/>
        <v>0</v>
      </c>
      <c r="P26" s="55">
        <f t="shared" si="7"/>
        <v>0</v>
      </c>
      <c r="Q26" s="55">
        <f t="shared" si="7"/>
        <v>0</v>
      </c>
      <c r="R26" s="87">
        <f t="shared" si="7"/>
        <v>0</v>
      </c>
      <c r="S26" s="87">
        <f t="shared" si="7"/>
        <v>0</v>
      </c>
      <c r="T26" s="55">
        <f t="shared" si="7"/>
        <v>0</v>
      </c>
      <c r="U26" s="87">
        <f t="shared" si="7"/>
        <v>0</v>
      </c>
      <c r="V26" s="87">
        <f t="shared" si="7"/>
        <v>77</v>
      </c>
    </row>
    <row r="27" spans="1:22" ht="26.25" thickTop="1">
      <c r="A27" s="123" t="s">
        <v>14</v>
      </c>
      <c r="B27" s="25" t="s">
        <v>13</v>
      </c>
      <c r="C27" s="24">
        <v>2297</v>
      </c>
      <c r="D27" s="24">
        <v>2297</v>
      </c>
      <c r="E27" s="24">
        <v>0</v>
      </c>
      <c r="F27" s="24">
        <v>2297</v>
      </c>
      <c r="G27" s="89">
        <v>2297</v>
      </c>
      <c r="H27" s="90">
        <v>0</v>
      </c>
      <c r="I27" s="24">
        <v>2297</v>
      </c>
      <c r="J27" s="89">
        <v>2297</v>
      </c>
      <c r="K27" s="89">
        <v>0</v>
      </c>
      <c r="L27" s="72"/>
      <c r="M27" s="23"/>
      <c r="N27" s="22"/>
      <c r="O27" s="21"/>
      <c r="P27" s="65"/>
      <c r="Q27" s="30"/>
      <c r="R27" s="94"/>
      <c r="S27" s="95"/>
      <c r="T27" s="37"/>
      <c r="U27" s="100"/>
      <c r="V27" s="100"/>
    </row>
    <row r="28" spans="1:22" ht="26.25" thickBot="1">
      <c r="A28" s="123"/>
      <c r="B28" s="20" t="s">
        <v>12</v>
      </c>
      <c r="C28" s="19">
        <v>903</v>
      </c>
      <c r="D28" s="19">
        <v>903</v>
      </c>
      <c r="E28" s="56">
        <v>0</v>
      </c>
      <c r="F28" s="31">
        <v>923</v>
      </c>
      <c r="G28" s="83">
        <v>923</v>
      </c>
      <c r="H28" s="84">
        <v>0</v>
      </c>
      <c r="I28" s="31">
        <v>923</v>
      </c>
      <c r="J28" s="83">
        <v>923</v>
      </c>
      <c r="K28" s="83">
        <v>0</v>
      </c>
      <c r="L28" s="73"/>
      <c r="M28" s="18"/>
      <c r="N28" s="17"/>
      <c r="O28" s="16"/>
      <c r="P28" s="66"/>
      <c r="Q28" s="30"/>
      <c r="R28" s="94"/>
      <c r="S28" s="95"/>
      <c r="T28" s="30"/>
      <c r="U28" s="94"/>
      <c r="V28" s="94"/>
    </row>
    <row r="29" spans="1:22" ht="13.5" thickTop="1">
      <c r="A29" s="124" t="s">
        <v>11</v>
      </c>
      <c r="B29" s="15" t="s">
        <v>10</v>
      </c>
      <c r="C29" s="14">
        <v>0</v>
      </c>
      <c r="D29" s="14">
        <v>0</v>
      </c>
      <c r="E29" s="57">
        <v>0</v>
      </c>
      <c r="F29" s="31">
        <v>461</v>
      </c>
      <c r="G29" s="83">
        <v>461</v>
      </c>
      <c r="H29" s="84">
        <v>0</v>
      </c>
      <c r="I29" s="31">
        <v>461</v>
      </c>
      <c r="J29" s="83">
        <v>461</v>
      </c>
      <c r="K29" s="83">
        <v>0</v>
      </c>
      <c r="L29" s="121" t="s">
        <v>9</v>
      </c>
      <c r="M29" s="15" t="s">
        <v>8</v>
      </c>
      <c r="N29" s="14">
        <v>0</v>
      </c>
      <c r="O29" s="13">
        <v>0</v>
      </c>
      <c r="P29" s="49">
        <v>0</v>
      </c>
      <c r="Q29" s="30">
        <v>461</v>
      </c>
      <c r="R29" s="94">
        <v>461</v>
      </c>
      <c r="S29" s="95">
        <v>0</v>
      </c>
      <c r="T29" s="30">
        <v>0</v>
      </c>
      <c r="U29" s="94">
        <v>0</v>
      </c>
      <c r="V29" s="94">
        <v>0</v>
      </c>
    </row>
    <row r="30" spans="1:22" ht="13.5" thickBot="1">
      <c r="A30" s="125"/>
      <c r="B30" s="12" t="s">
        <v>7</v>
      </c>
      <c r="C30" s="11">
        <v>0</v>
      </c>
      <c r="D30" s="11">
        <v>0</v>
      </c>
      <c r="E30" s="58">
        <v>0</v>
      </c>
      <c r="F30" s="31">
        <v>10000</v>
      </c>
      <c r="G30" s="83">
        <v>10000</v>
      </c>
      <c r="H30" s="84">
        <v>0</v>
      </c>
      <c r="I30" s="31">
        <v>10000</v>
      </c>
      <c r="J30" s="83">
        <v>10000</v>
      </c>
      <c r="K30" s="83">
        <v>0</v>
      </c>
      <c r="L30" s="122"/>
      <c r="M30" s="12" t="s">
        <v>6</v>
      </c>
      <c r="N30" s="11">
        <v>0</v>
      </c>
      <c r="O30" s="10">
        <v>0</v>
      </c>
      <c r="P30" s="67">
        <v>0</v>
      </c>
      <c r="Q30" s="10">
        <v>10000</v>
      </c>
      <c r="R30" s="98">
        <v>10000</v>
      </c>
      <c r="S30" s="99">
        <v>0</v>
      </c>
      <c r="T30" s="10">
        <v>10000</v>
      </c>
      <c r="U30" s="98">
        <v>10000</v>
      </c>
      <c r="V30" s="98">
        <v>0</v>
      </c>
    </row>
    <row r="31" spans="1:22" ht="15" customHeight="1" thickTop="1" thickBot="1">
      <c r="A31" s="9"/>
      <c r="B31" s="8" t="s">
        <v>5</v>
      </c>
      <c r="C31" s="7">
        <f t="shared" ref="C31:K31" si="8">C15+C27+C29</f>
        <v>15880</v>
      </c>
      <c r="D31" s="7">
        <f t="shared" si="8"/>
        <v>14623</v>
      </c>
      <c r="E31" s="59">
        <f t="shared" si="8"/>
        <v>1257</v>
      </c>
      <c r="F31" s="59">
        <f t="shared" si="8"/>
        <v>22925</v>
      </c>
      <c r="G31" s="91">
        <f t="shared" si="8"/>
        <v>22067</v>
      </c>
      <c r="H31" s="91">
        <f t="shared" si="8"/>
        <v>858</v>
      </c>
      <c r="I31" s="59">
        <f t="shared" si="8"/>
        <v>22437</v>
      </c>
      <c r="J31" s="91">
        <f t="shared" si="8"/>
        <v>21579</v>
      </c>
      <c r="K31" s="91">
        <f t="shared" si="8"/>
        <v>858</v>
      </c>
      <c r="L31" s="74"/>
      <c r="M31" s="8" t="s">
        <v>4</v>
      </c>
      <c r="N31" s="7">
        <f t="shared" ref="N31:V31" si="9">N15+N27+N29</f>
        <v>15880</v>
      </c>
      <c r="O31" s="7">
        <f t="shared" si="9"/>
        <v>14623</v>
      </c>
      <c r="P31" s="59">
        <f t="shared" si="9"/>
        <v>1257</v>
      </c>
      <c r="Q31" s="59">
        <f t="shared" si="9"/>
        <v>19333</v>
      </c>
      <c r="R31" s="59">
        <f t="shared" si="9"/>
        <v>18475</v>
      </c>
      <c r="S31" s="60">
        <f t="shared" si="9"/>
        <v>858</v>
      </c>
      <c r="T31" s="60">
        <f t="shared" si="9"/>
        <v>15941</v>
      </c>
      <c r="U31" s="60">
        <f t="shared" si="9"/>
        <v>15160</v>
      </c>
      <c r="V31" s="60">
        <f t="shared" si="9"/>
        <v>781</v>
      </c>
    </row>
    <row r="32" spans="1:22" ht="15" customHeight="1" thickTop="1" thickBot="1">
      <c r="A32" s="6"/>
      <c r="B32" s="5" t="s">
        <v>3</v>
      </c>
      <c r="C32" s="4">
        <f t="shared" ref="C32:K32" si="10">C24+C28+C30</f>
        <v>4045</v>
      </c>
      <c r="D32" s="4">
        <f t="shared" si="10"/>
        <v>4045</v>
      </c>
      <c r="E32" s="55">
        <f t="shared" si="10"/>
        <v>0</v>
      </c>
      <c r="F32" s="55">
        <f t="shared" si="10"/>
        <v>28635</v>
      </c>
      <c r="G32" s="55">
        <f t="shared" si="10"/>
        <v>28635</v>
      </c>
      <c r="H32" s="55">
        <f t="shared" si="10"/>
        <v>0</v>
      </c>
      <c r="I32" s="55">
        <f t="shared" si="10"/>
        <v>28634</v>
      </c>
      <c r="J32" s="87">
        <f t="shared" si="10"/>
        <v>28634</v>
      </c>
      <c r="K32" s="87">
        <f t="shared" si="10"/>
        <v>0</v>
      </c>
      <c r="L32" s="75"/>
      <c r="M32" s="5" t="s">
        <v>2</v>
      </c>
      <c r="N32" s="4">
        <f t="shared" ref="N32:V32" si="11">N24+N28+N30</f>
        <v>4045</v>
      </c>
      <c r="O32" s="4">
        <f t="shared" si="11"/>
        <v>4045</v>
      </c>
      <c r="P32" s="55">
        <f t="shared" si="11"/>
        <v>0</v>
      </c>
      <c r="Q32" s="55">
        <f t="shared" si="11"/>
        <v>32227</v>
      </c>
      <c r="R32" s="55">
        <f t="shared" si="11"/>
        <v>32227</v>
      </c>
      <c r="S32" s="55">
        <f t="shared" si="11"/>
        <v>0</v>
      </c>
      <c r="T32" s="55">
        <f t="shared" si="11"/>
        <v>31539</v>
      </c>
      <c r="U32" s="55">
        <f t="shared" si="11"/>
        <v>31539</v>
      </c>
      <c r="V32" s="55">
        <f t="shared" si="11"/>
        <v>0</v>
      </c>
    </row>
    <row r="33" spans="1:22" ht="15" customHeight="1" thickTop="1" thickBot="1">
      <c r="A33" s="3"/>
      <c r="B33" s="2" t="s">
        <v>1</v>
      </c>
      <c r="C33" s="1">
        <f t="shared" ref="C33:H33" si="12">SUM(C31:C32)</f>
        <v>19925</v>
      </c>
      <c r="D33" s="1">
        <f t="shared" si="12"/>
        <v>18668</v>
      </c>
      <c r="E33" s="60">
        <f t="shared" si="12"/>
        <v>1257</v>
      </c>
      <c r="F33" s="60">
        <f t="shared" si="12"/>
        <v>51560</v>
      </c>
      <c r="G33" s="60">
        <f t="shared" si="12"/>
        <v>50702</v>
      </c>
      <c r="H33" s="60">
        <f t="shared" si="12"/>
        <v>858</v>
      </c>
      <c r="I33" s="60">
        <f>SUM(I31:I32)</f>
        <v>51071</v>
      </c>
      <c r="J33" s="60">
        <f>SUM(J31:J32)</f>
        <v>50213</v>
      </c>
      <c r="K33" s="60">
        <f>SUM(K31:K32)</f>
        <v>858</v>
      </c>
      <c r="L33" s="76"/>
      <c r="M33" s="2" t="s">
        <v>0</v>
      </c>
      <c r="N33" s="1">
        <f t="shared" ref="N33:S33" si="13">SUM(N31:N32)</f>
        <v>19925</v>
      </c>
      <c r="O33" s="1">
        <f t="shared" si="13"/>
        <v>18668</v>
      </c>
      <c r="P33" s="60">
        <f t="shared" si="13"/>
        <v>1257</v>
      </c>
      <c r="Q33" s="60">
        <f t="shared" si="13"/>
        <v>51560</v>
      </c>
      <c r="R33" s="60">
        <f t="shared" si="13"/>
        <v>50702</v>
      </c>
      <c r="S33" s="60">
        <f t="shared" si="13"/>
        <v>858</v>
      </c>
      <c r="T33" s="60">
        <f>SUM(T31:T32)</f>
        <v>47480</v>
      </c>
      <c r="U33" s="60">
        <f>SUM(U31:U32)</f>
        <v>46699</v>
      </c>
      <c r="V33" s="60">
        <f>SUM(V31:V32)</f>
        <v>781</v>
      </c>
    </row>
    <row r="34" spans="1:22" ht="13.5" thickTop="1"/>
  </sheetData>
  <mergeCells count="21">
    <mergeCell ref="A27:A28"/>
    <mergeCell ref="C5:C6"/>
    <mergeCell ref="A29:A30"/>
    <mergeCell ref="T5:T6"/>
    <mergeCell ref="J5:K5"/>
    <mergeCell ref="U5:V5"/>
    <mergeCell ref="R5:S5"/>
    <mergeCell ref="Q5:Q6"/>
    <mergeCell ref="L29:L30"/>
    <mergeCell ref="L5:L6"/>
    <mergeCell ref="A5:A6"/>
    <mergeCell ref="F5:F6"/>
    <mergeCell ref="B5:B6"/>
    <mergeCell ref="A2:P2"/>
    <mergeCell ref="A3:P3"/>
    <mergeCell ref="N5:N6"/>
    <mergeCell ref="M5:M6"/>
    <mergeCell ref="G5:H5"/>
    <mergeCell ref="O5:P5"/>
    <mergeCell ref="D5:E5"/>
    <mergeCell ref="I5:I6"/>
  </mergeCells>
  <phoneticPr fontId="3" type="noConversion"/>
  <printOptions horizontalCentered="1"/>
  <pageMargins left="0.59055118110236227" right="0.59055118110236227" top="0.43307086614173229" bottom="0.35433070866141736" header="0.35433070866141736" footer="3.937007874015748E-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cp:lastPrinted>2015-05-20T13:14:36Z</cp:lastPrinted>
  <dcterms:created xsi:type="dcterms:W3CDTF">2014-06-13T09:18:04Z</dcterms:created>
  <dcterms:modified xsi:type="dcterms:W3CDTF">2015-05-20T13:15:07Z</dcterms:modified>
</cp:coreProperties>
</file>